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autoCompressPictures="0"/>
  <mc:AlternateContent xmlns:mc="http://schemas.openxmlformats.org/markup-compatibility/2006">
    <mc:Choice Requires="x15">
      <x15ac:absPath xmlns:x15ac="http://schemas.microsoft.com/office/spreadsheetml/2010/11/ac" url="Q:\HB 189 KRS 147A.115\Annual Report - 147A.115 - HB 189 FY 2025\"/>
    </mc:Choice>
  </mc:AlternateContent>
  <xr:revisionPtr revIDLastSave="0" documentId="13_ncr:1_{C2B1576F-1D99-4338-9A2E-36116B883636}" xr6:coauthVersionLast="47" xr6:coauthVersionMax="47" xr10:uidLastSave="{00000000-0000-0000-0000-000000000000}"/>
  <bookViews>
    <workbookView xWindow="28680" yWindow="645" windowWidth="29040" windowHeight="15720" activeTab="1" xr2:uid="{00000000-000D-0000-FFFF-FFFF00000000}"/>
  </bookViews>
  <sheets>
    <sheet name="Cover Letter" sheetId="7" r:id="rId1"/>
    <sheet name="Overall" sheetId="1" r:id="rId2"/>
    <sheet name="Aging" sheetId="2" state="hidden" r:id="rId3"/>
    <sheet name="Workforce" sheetId="3" state="hidden" r:id="rId4"/>
    <sheet name="Carryover (Reserves)" sheetId="4" r:id="rId5"/>
    <sheet name="Glossary &amp; Acronym List" sheetId="6" r:id="rId6"/>
  </sheets>
  <externalReferences>
    <externalReference r:id="rId7"/>
  </externalReferences>
  <definedNames>
    <definedName name="_xlnm.Print_Area" localSheetId="5">'Glossary &amp; Acronym List'!$A$1:$K$27</definedName>
    <definedName name="_xlnm.Print_Area" localSheetId="1">Overall!$A:$AU</definedName>
    <definedName name="_xlnm.Print_Titles" localSheetId="2">Aging!$A:$A</definedName>
    <definedName name="_xlnm.Print_Titles" localSheetId="1">Overall!$A:$A</definedName>
    <definedName name="_xlnm.Print_Titles" localSheetId="3">Workforce!$A:$A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C17" i="4" l="1"/>
  <c r="C19" i="4" l="1"/>
  <c r="F47" i="3" l="1"/>
  <c r="E47" i="3"/>
  <c r="D47" i="3"/>
  <c r="C47" i="3"/>
  <c r="B47" i="3"/>
  <c r="F46" i="3"/>
  <c r="E46" i="3"/>
  <c r="D46" i="3"/>
  <c r="C46" i="3"/>
  <c r="B46" i="3"/>
  <c r="F45" i="3"/>
  <c r="E45" i="3"/>
  <c r="D45" i="3"/>
  <c r="C45" i="3"/>
  <c r="B45" i="3"/>
  <c r="F44" i="3"/>
  <c r="E44" i="3"/>
  <c r="D44" i="3"/>
  <c r="C44" i="3"/>
  <c r="B44" i="3"/>
  <c r="F43" i="3"/>
  <c r="E43" i="3"/>
  <c r="D43" i="3"/>
  <c r="C43" i="3"/>
  <c r="B43" i="3"/>
  <c r="E42" i="3"/>
  <c r="F41" i="3"/>
  <c r="E41" i="3"/>
  <c r="D41" i="3"/>
  <c r="C41" i="3"/>
  <c r="B41" i="3"/>
  <c r="F40" i="3"/>
  <c r="E40" i="3"/>
  <c r="D40" i="3"/>
  <c r="C40" i="3"/>
  <c r="B40" i="3"/>
  <c r="F39" i="3"/>
  <c r="E39" i="3"/>
  <c r="D39" i="3"/>
  <c r="C39" i="3"/>
  <c r="B39" i="3"/>
  <c r="F38" i="3"/>
  <c r="E38" i="3"/>
  <c r="D38" i="3"/>
  <c r="C38" i="3"/>
  <c r="B38" i="3"/>
  <c r="F37" i="3"/>
  <c r="E37" i="3"/>
  <c r="D37" i="3"/>
  <c r="C37" i="3"/>
  <c r="B37" i="3"/>
  <c r="F36" i="3"/>
  <c r="E36" i="3"/>
  <c r="D36" i="3"/>
  <c r="C36" i="3"/>
  <c r="B36" i="3"/>
  <c r="F35" i="3"/>
  <c r="E35" i="3"/>
  <c r="D35" i="3"/>
  <c r="C35" i="3"/>
  <c r="B35" i="3"/>
  <c r="F34" i="3"/>
  <c r="E34" i="3"/>
  <c r="D34" i="3"/>
  <c r="C34" i="3"/>
  <c r="B34" i="3"/>
  <c r="F33" i="3"/>
  <c r="E33" i="3"/>
  <c r="D33" i="3"/>
  <c r="C33" i="3"/>
  <c r="B33" i="3"/>
  <c r="F32" i="3"/>
  <c r="E32" i="3"/>
  <c r="D32" i="3"/>
  <c r="C32" i="3"/>
  <c r="B32" i="3"/>
  <c r="F31" i="3"/>
  <c r="E31" i="3"/>
  <c r="D31" i="3"/>
  <c r="C31" i="3"/>
  <c r="B31" i="3"/>
  <c r="E30" i="3"/>
  <c r="C30" i="3"/>
  <c r="B30" i="3"/>
  <c r="F29" i="3"/>
  <c r="E29" i="3"/>
  <c r="D29" i="3"/>
  <c r="C29" i="3"/>
  <c r="B29" i="3"/>
  <c r="F28" i="3"/>
  <c r="E28" i="3"/>
  <c r="D28" i="3"/>
  <c r="C28" i="3"/>
  <c r="B28" i="3"/>
  <c r="E27" i="3"/>
  <c r="D27" i="3"/>
  <c r="C27" i="3"/>
  <c r="B27" i="3"/>
  <c r="F26" i="3"/>
  <c r="E26" i="3"/>
  <c r="D26" i="3"/>
  <c r="C26" i="3"/>
  <c r="B26" i="3"/>
  <c r="F25" i="3"/>
  <c r="E25" i="3"/>
  <c r="D25" i="3"/>
  <c r="C25" i="3"/>
  <c r="B25" i="3"/>
  <c r="F24" i="3"/>
  <c r="E24" i="3"/>
  <c r="D24" i="3"/>
  <c r="C24" i="3"/>
  <c r="B24" i="3"/>
  <c r="F23" i="3"/>
  <c r="E23" i="3"/>
  <c r="D23" i="3"/>
  <c r="C23" i="3"/>
  <c r="B23" i="3"/>
  <c r="F19" i="3"/>
  <c r="E19" i="3"/>
  <c r="D19" i="3"/>
  <c r="C19" i="3"/>
  <c r="B1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F48" i="3"/>
  <c r="E48" i="3"/>
  <c r="D48" i="3"/>
  <c r="C48" i="3"/>
  <c r="B48" i="3"/>
  <c r="F42" i="3"/>
  <c r="D42" i="3"/>
  <c r="C42" i="3"/>
  <c r="B42" i="3"/>
  <c r="F30" i="3"/>
  <c r="D30" i="3"/>
  <c r="F27" i="3"/>
  <c r="F22" i="3"/>
  <c r="E22" i="3"/>
  <c r="D22" i="3"/>
  <c r="C22" i="3"/>
  <c r="B22" i="3"/>
  <c r="F21" i="3"/>
  <c r="E21" i="3"/>
  <c r="D21" i="3"/>
  <c r="C21" i="3"/>
  <c r="B21" i="3"/>
  <c r="F20" i="3"/>
  <c r="E20" i="3"/>
  <c r="D20" i="3"/>
  <c r="C20" i="3"/>
  <c r="B20" i="3"/>
  <c r="E5" i="3" l="1"/>
  <c r="F11" i="3" l="1"/>
  <c r="E11" i="3"/>
  <c r="D11" i="3"/>
  <c r="C11" i="3"/>
  <c r="B11" i="3"/>
  <c r="AB28" i="2" l="1"/>
  <c r="AA28" i="2"/>
  <c r="AB26" i="2"/>
  <c r="AA26" i="2"/>
  <c r="AB25" i="2"/>
  <c r="AA25" i="2"/>
  <c r="AB24" i="2"/>
  <c r="AA24" i="2"/>
  <c r="AB22" i="2"/>
  <c r="AA22" i="2"/>
  <c r="AB21" i="2"/>
  <c r="AA21" i="2"/>
  <c r="AB20" i="2"/>
  <c r="AA20" i="2"/>
  <c r="AB19" i="2"/>
  <c r="AA19" i="2"/>
  <c r="AB18" i="2"/>
  <c r="AA18" i="2"/>
  <c r="AB16" i="2"/>
  <c r="AA16" i="2"/>
  <c r="AB14" i="2"/>
  <c r="AA14" i="2"/>
  <c r="AB11" i="2"/>
  <c r="AA11" i="2"/>
  <c r="AA9" i="2"/>
  <c r="AB7" i="2"/>
  <c r="AB5" i="2"/>
  <c r="AA5" i="2"/>
  <c r="AB4" i="2"/>
  <c r="AA4" i="2"/>
  <c r="AB3" i="2"/>
  <c r="AA3" i="2"/>
  <c r="AA10" i="2"/>
  <c r="AA6" i="2" l="1"/>
  <c r="AA12" i="2"/>
  <c r="O5" i="2" l="1"/>
  <c r="O28" i="2"/>
  <c r="O26" i="2"/>
  <c r="O25" i="2"/>
  <c r="O24" i="2"/>
  <c r="O22" i="2"/>
  <c r="O21" i="2"/>
  <c r="O20" i="2"/>
  <c r="O19" i="2"/>
  <c r="O18" i="2"/>
  <c r="O16" i="2"/>
  <c r="O14" i="2"/>
  <c r="O7" i="2"/>
  <c r="O4" i="2"/>
  <c r="O3" i="2"/>
  <c r="O6" i="2" l="1"/>
  <c r="F9" i="3"/>
  <c r="E9" i="3"/>
  <c r="D9" i="3"/>
  <c r="C9" i="3"/>
  <c r="B9" i="3"/>
  <c r="E7" i="3"/>
  <c r="C7" i="3"/>
  <c r="D7" i="3"/>
  <c r="F5" i="3"/>
  <c r="D5" i="3"/>
  <c r="C5" i="3"/>
  <c r="B5" i="3"/>
  <c r="O8" i="2" l="1"/>
  <c r="B7" i="3"/>
  <c r="F4" i="3"/>
  <c r="E4" i="3"/>
  <c r="D4" i="3"/>
  <c r="C4" i="3"/>
  <c r="B4" i="3"/>
  <c r="C5" i="2" l="1"/>
  <c r="D5" i="2"/>
  <c r="E5" i="2"/>
  <c r="F5" i="2"/>
  <c r="G5" i="2"/>
  <c r="H5" i="2"/>
  <c r="I5" i="2"/>
  <c r="J5" i="2"/>
  <c r="K5" i="2"/>
  <c r="L5" i="2"/>
  <c r="M5" i="2"/>
  <c r="N5" i="2"/>
  <c r="P5" i="2"/>
  <c r="Q5" i="2"/>
  <c r="R5" i="2"/>
  <c r="S5" i="2"/>
  <c r="T5" i="2"/>
  <c r="U5" i="2"/>
  <c r="V5" i="2"/>
  <c r="W5" i="2"/>
  <c r="X5" i="2"/>
  <c r="Y5" i="2"/>
  <c r="Z5" i="2"/>
  <c r="C6" i="2"/>
  <c r="D6" i="2"/>
  <c r="E6" i="2"/>
  <c r="F6" i="2"/>
  <c r="G6" i="2"/>
  <c r="H6" i="2"/>
  <c r="I6" i="2"/>
  <c r="J6" i="2"/>
  <c r="K6" i="2"/>
  <c r="L6" i="2"/>
  <c r="M6" i="2"/>
  <c r="B5" i="2"/>
  <c r="B6" i="2"/>
  <c r="A5" i="2"/>
  <c r="A6" i="2"/>
  <c r="U13" i="2"/>
  <c r="W13" i="2"/>
  <c r="X6" i="2"/>
  <c r="Y12" i="2"/>
  <c r="Z12" i="2"/>
  <c r="F18" i="3"/>
  <c r="E18" i="3"/>
  <c r="D18" i="3"/>
  <c r="C18" i="3"/>
  <c r="B18" i="3"/>
  <c r="F16" i="3"/>
  <c r="E16" i="3"/>
  <c r="D16" i="3"/>
  <c r="C16" i="3"/>
  <c r="B16" i="3"/>
  <c r="F14" i="3"/>
  <c r="E14" i="3"/>
  <c r="D14" i="3"/>
  <c r="C14" i="3"/>
  <c r="B14" i="3"/>
  <c r="Z28" i="2"/>
  <c r="Y28" i="2"/>
  <c r="X28" i="2"/>
  <c r="W28" i="2"/>
  <c r="V28" i="2"/>
  <c r="U28" i="2"/>
  <c r="T28" i="2"/>
  <c r="S28" i="2"/>
  <c r="R28" i="2"/>
  <c r="Q28" i="2"/>
  <c r="P28" i="2"/>
  <c r="N28" i="2"/>
  <c r="M28" i="2"/>
  <c r="L28" i="2"/>
  <c r="K28" i="2"/>
  <c r="J28" i="2"/>
  <c r="I28" i="2"/>
  <c r="H28" i="2"/>
  <c r="G28" i="2"/>
  <c r="F28" i="2"/>
  <c r="E28" i="2"/>
  <c r="D28" i="2"/>
  <c r="C28" i="2"/>
  <c r="B28" i="2"/>
  <c r="Z26" i="2"/>
  <c r="Y26" i="2"/>
  <c r="X26" i="2"/>
  <c r="W26" i="2"/>
  <c r="V26" i="2"/>
  <c r="U26" i="2"/>
  <c r="T26" i="2"/>
  <c r="S26" i="2"/>
  <c r="R26" i="2"/>
  <c r="Q26" i="2"/>
  <c r="P26" i="2"/>
  <c r="N26" i="2"/>
  <c r="M26" i="2"/>
  <c r="L26" i="2"/>
  <c r="K26" i="2"/>
  <c r="J26" i="2"/>
  <c r="I26" i="2"/>
  <c r="H26" i="2"/>
  <c r="G26" i="2"/>
  <c r="F26" i="2"/>
  <c r="E26" i="2"/>
  <c r="D26" i="2"/>
  <c r="C26" i="2"/>
  <c r="B26" i="2"/>
  <c r="Z25" i="2"/>
  <c r="Y25" i="2"/>
  <c r="X25" i="2"/>
  <c r="W25" i="2"/>
  <c r="V25" i="2"/>
  <c r="U25" i="2"/>
  <c r="T25" i="2"/>
  <c r="S25" i="2"/>
  <c r="R25" i="2"/>
  <c r="Q25" i="2"/>
  <c r="P25" i="2"/>
  <c r="N25" i="2"/>
  <c r="M25" i="2"/>
  <c r="L25" i="2"/>
  <c r="K25" i="2"/>
  <c r="J25" i="2"/>
  <c r="I25" i="2"/>
  <c r="H25" i="2"/>
  <c r="G25" i="2"/>
  <c r="F25" i="2"/>
  <c r="E25" i="2"/>
  <c r="D25" i="2"/>
  <c r="C25" i="2"/>
  <c r="B25" i="2"/>
  <c r="Z24" i="2"/>
  <c r="Y24" i="2"/>
  <c r="X24" i="2"/>
  <c r="W24" i="2"/>
  <c r="V24" i="2"/>
  <c r="U24" i="2"/>
  <c r="T24" i="2"/>
  <c r="S24" i="2"/>
  <c r="R24" i="2"/>
  <c r="Q24" i="2"/>
  <c r="P24" i="2"/>
  <c r="N24" i="2"/>
  <c r="M24" i="2"/>
  <c r="L24" i="2"/>
  <c r="K24" i="2"/>
  <c r="J24" i="2"/>
  <c r="I24" i="2"/>
  <c r="H24" i="2"/>
  <c r="G24" i="2"/>
  <c r="F24" i="2"/>
  <c r="E24" i="2"/>
  <c r="D24" i="2"/>
  <c r="C24" i="2"/>
  <c r="B24" i="2"/>
  <c r="Z22" i="2"/>
  <c r="Y22" i="2"/>
  <c r="X22" i="2"/>
  <c r="W22" i="2"/>
  <c r="V22" i="2"/>
  <c r="U22" i="2"/>
  <c r="T22" i="2"/>
  <c r="S22" i="2"/>
  <c r="R22" i="2"/>
  <c r="Q22" i="2"/>
  <c r="P22" i="2"/>
  <c r="N22" i="2"/>
  <c r="M22" i="2"/>
  <c r="L22" i="2"/>
  <c r="K22" i="2"/>
  <c r="J22" i="2"/>
  <c r="I22" i="2"/>
  <c r="H22" i="2"/>
  <c r="G22" i="2"/>
  <c r="F22" i="2"/>
  <c r="E22" i="2"/>
  <c r="D22" i="2"/>
  <c r="C22" i="2"/>
  <c r="B22" i="2"/>
  <c r="Z21" i="2"/>
  <c r="Y21" i="2"/>
  <c r="X21" i="2"/>
  <c r="W21" i="2"/>
  <c r="V21" i="2"/>
  <c r="U21" i="2"/>
  <c r="T21" i="2"/>
  <c r="S21" i="2"/>
  <c r="R21" i="2"/>
  <c r="Q21" i="2"/>
  <c r="P21" i="2"/>
  <c r="N21" i="2"/>
  <c r="M21" i="2"/>
  <c r="L21" i="2"/>
  <c r="K21" i="2"/>
  <c r="J21" i="2"/>
  <c r="I21" i="2"/>
  <c r="H21" i="2"/>
  <c r="G21" i="2"/>
  <c r="F21" i="2"/>
  <c r="E21" i="2"/>
  <c r="D21" i="2"/>
  <c r="C21" i="2"/>
  <c r="B21" i="2"/>
  <c r="Z20" i="2"/>
  <c r="Y20" i="2"/>
  <c r="X20" i="2"/>
  <c r="W20" i="2"/>
  <c r="V20" i="2"/>
  <c r="U20" i="2"/>
  <c r="T20" i="2"/>
  <c r="S20" i="2"/>
  <c r="R20" i="2"/>
  <c r="Q20" i="2"/>
  <c r="P20" i="2"/>
  <c r="N20" i="2"/>
  <c r="M20" i="2"/>
  <c r="L20" i="2"/>
  <c r="K20" i="2"/>
  <c r="J20" i="2"/>
  <c r="I20" i="2"/>
  <c r="H20" i="2"/>
  <c r="G20" i="2"/>
  <c r="F20" i="2"/>
  <c r="E20" i="2"/>
  <c r="D20" i="2"/>
  <c r="C20" i="2"/>
  <c r="B20" i="2"/>
  <c r="Z19" i="2"/>
  <c r="Y19" i="2"/>
  <c r="X19" i="2"/>
  <c r="W19" i="2"/>
  <c r="V19" i="2"/>
  <c r="U19" i="2"/>
  <c r="T19" i="2"/>
  <c r="S19" i="2"/>
  <c r="R19" i="2"/>
  <c r="Q19" i="2"/>
  <c r="P19" i="2"/>
  <c r="N19" i="2"/>
  <c r="M19" i="2"/>
  <c r="L19" i="2"/>
  <c r="K19" i="2"/>
  <c r="J19" i="2"/>
  <c r="I19" i="2"/>
  <c r="H19" i="2"/>
  <c r="G19" i="2"/>
  <c r="F19" i="2"/>
  <c r="E19" i="2"/>
  <c r="D19" i="2"/>
  <c r="C19" i="2"/>
  <c r="B19" i="2"/>
  <c r="Z18" i="2"/>
  <c r="Y18" i="2"/>
  <c r="X18" i="2"/>
  <c r="W18" i="2"/>
  <c r="V18" i="2"/>
  <c r="U18" i="2"/>
  <c r="T18" i="2"/>
  <c r="S18" i="2"/>
  <c r="R18" i="2"/>
  <c r="Q18" i="2"/>
  <c r="P18" i="2"/>
  <c r="N18" i="2"/>
  <c r="M18" i="2"/>
  <c r="L18" i="2"/>
  <c r="K18" i="2"/>
  <c r="J18" i="2"/>
  <c r="I18" i="2"/>
  <c r="H18" i="2"/>
  <c r="G18" i="2"/>
  <c r="F18" i="2"/>
  <c r="E18" i="2"/>
  <c r="D18" i="2"/>
  <c r="C18" i="2"/>
  <c r="B18" i="2"/>
  <c r="Z16" i="2"/>
  <c r="Y16" i="2"/>
  <c r="X16" i="2"/>
  <c r="W16" i="2"/>
  <c r="V16" i="2"/>
  <c r="U16" i="2"/>
  <c r="T16" i="2"/>
  <c r="S16" i="2"/>
  <c r="R16" i="2"/>
  <c r="Q16" i="2"/>
  <c r="P16" i="2"/>
  <c r="N16" i="2"/>
  <c r="M16" i="2"/>
  <c r="L16" i="2"/>
  <c r="K16" i="2"/>
  <c r="J16" i="2"/>
  <c r="I16" i="2"/>
  <c r="H16" i="2"/>
  <c r="G16" i="2"/>
  <c r="F16" i="2"/>
  <c r="E16" i="2"/>
  <c r="D16" i="2"/>
  <c r="C16" i="2"/>
  <c r="B16" i="2"/>
  <c r="Z14" i="2"/>
  <c r="Y14" i="2"/>
  <c r="X14" i="2"/>
  <c r="W14" i="2"/>
  <c r="V14" i="2"/>
  <c r="U14" i="2"/>
  <c r="T14" i="2"/>
  <c r="S14" i="2"/>
  <c r="R14" i="2"/>
  <c r="Q14" i="2"/>
  <c r="P14" i="2"/>
  <c r="N14" i="2"/>
  <c r="M14" i="2"/>
  <c r="L14" i="2"/>
  <c r="K14" i="2"/>
  <c r="J14" i="2"/>
  <c r="I14" i="2"/>
  <c r="H14" i="2"/>
  <c r="G14" i="2"/>
  <c r="F14" i="2"/>
  <c r="E14" i="2"/>
  <c r="D14" i="2"/>
  <c r="B14" i="2"/>
  <c r="Z11" i="2"/>
  <c r="Y11" i="2"/>
  <c r="X11" i="2"/>
  <c r="W11" i="2"/>
  <c r="V11" i="2"/>
  <c r="U11" i="2"/>
  <c r="I11" i="2"/>
  <c r="Z9" i="2"/>
  <c r="Y9" i="2"/>
  <c r="X9" i="2"/>
  <c r="W9" i="2"/>
  <c r="V9" i="2"/>
  <c r="U9" i="2"/>
  <c r="I9" i="2"/>
  <c r="Z7" i="2"/>
  <c r="Y7" i="2"/>
  <c r="X7" i="2"/>
  <c r="W7" i="2"/>
  <c r="V7" i="2"/>
  <c r="U7" i="2"/>
  <c r="J7" i="2"/>
  <c r="I7" i="2"/>
  <c r="Z4" i="2"/>
  <c r="Y4" i="2"/>
  <c r="X4" i="2"/>
  <c r="W4" i="2"/>
  <c r="V4" i="2"/>
  <c r="U4" i="2"/>
  <c r="T4" i="2"/>
  <c r="S4" i="2"/>
  <c r="R4" i="2"/>
  <c r="Q4" i="2"/>
  <c r="P4" i="2"/>
  <c r="N4" i="2"/>
  <c r="M4" i="2"/>
  <c r="L4" i="2"/>
  <c r="K4" i="2"/>
  <c r="J4" i="2"/>
  <c r="I4" i="2"/>
  <c r="H4" i="2"/>
  <c r="G4" i="2"/>
  <c r="F4" i="2"/>
  <c r="E4" i="2"/>
  <c r="D4" i="2"/>
  <c r="C4" i="2"/>
  <c r="B4" i="2"/>
  <c r="C14" i="2"/>
  <c r="Z3" i="2"/>
  <c r="C3" i="2"/>
  <c r="D3" i="2"/>
  <c r="E3" i="2"/>
  <c r="F3" i="2"/>
  <c r="G3" i="2"/>
  <c r="H3" i="2"/>
  <c r="I3" i="2"/>
  <c r="J3" i="2"/>
  <c r="K3" i="2"/>
  <c r="L3" i="2"/>
  <c r="M3" i="2"/>
  <c r="N3" i="2"/>
  <c r="P3" i="2"/>
  <c r="Q3" i="2"/>
  <c r="R3" i="2"/>
  <c r="S3" i="2"/>
  <c r="T3" i="2"/>
  <c r="U3" i="2"/>
  <c r="V3" i="2"/>
  <c r="W3" i="2"/>
  <c r="X3" i="2"/>
  <c r="Y3" i="2"/>
  <c r="B3" i="2"/>
  <c r="A28" i="2"/>
  <c r="A25" i="2"/>
  <c r="A26" i="2"/>
  <c r="A24" i="2"/>
  <c r="A18" i="2"/>
  <c r="A16" i="2"/>
  <c r="A14" i="2"/>
  <c r="A13" i="2"/>
  <c r="A12" i="2"/>
  <c r="A7" i="2"/>
  <c r="A8" i="2"/>
  <c r="A9" i="2"/>
  <c r="A10" i="2"/>
  <c r="A11" i="2"/>
  <c r="A4" i="2"/>
  <c r="A4" i="3"/>
  <c r="J8" i="2"/>
  <c r="I13" i="2"/>
  <c r="I12" i="2"/>
  <c r="I10" i="2"/>
  <c r="I8" i="2"/>
  <c r="C3" i="3"/>
  <c r="D3" i="3"/>
  <c r="E3" i="3"/>
  <c r="F3" i="3"/>
  <c r="B3" i="3"/>
  <c r="F10" i="3" l="1"/>
  <c r="D10" i="3"/>
  <c r="D8" i="3"/>
  <c r="B10" i="3"/>
  <c r="B8" i="3"/>
  <c r="E10" i="3"/>
  <c r="E8" i="3"/>
  <c r="C10" i="3"/>
  <c r="C8" i="3"/>
  <c r="B6" i="3"/>
  <c r="E13" i="3"/>
  <c r="D6" i="3"/>
  <c r="V6" i="2"/>
  <c r="B12" i="3"/>
  <c r="AB6" i="2"/>
  <c r="U6" i="2"/>
  <c r="E6" i="3"/>
  <c r="V12" i="2"/>
  <c r="Z8" i="2"/>
  <c r="Y13" i="2"/>
  <c r="Y6" i="2"/>
  <c r="Y8" i="2"/>
  <c r="Y10" i="2"/>
  <c r="Z6" i="2"/>
  <c r="W12" i="2"/>
  <c r="W10" i="2"/>
  <c r="W6" i="2"/>
  <c r="W8" i="2"/>
  <c r="V8" i="2"/>
  <c r="U10" i="2"/>
  <c r="U8" i="2"/>
  <c r="U12" i="2"/>
  <c r="N6" i="2"/>
  <c r="AB8" i="2"/>
  <c r="AB12" i="2"/>
  <c r="Z13" i="2"/>
  <c r="Z10" i="2"/>
  <c r="X10" i="2"/>
  <c r="X13" i="2"/>
  <c r="X12" i="2"/>
  <c r="X8" i="2"/>
  <c r="V10" i="2"/>
  <c r="V13" i="2"/>
  <c r="T6" i="2"/>
  <c r="S6" i="2"/>
  <c r="R6" i="2"/>
  <c r="Q6" i="2"/>
  <c r="P6" i="2"/>
  <c r="F6" i="3"/>
  <c r="D12" i="3"/>
  <c r="D13" i="3"/>
  <c r="C6" i="3"/>
  <c r="E12" i="3"/>
  <c r="C12" i="3"/>
  <c r="C13" i="3"/>
  <c r="F12" i="3"/>
  <c r="F7" i="3"/>
  <c r="B13" i="3" l="1"/>
  <c r="F8" i="3"/>
  <c r="F13" i="3"/>
  <c r="AB9" i="2" l="1"/>
  <c r="AB10" i="2"/>
  <c r="AB13" i="2"/>
  <c r="E10" i="2" l="1"/>
  <c r="E9" i="2"/>
  <c r="N9" i="2"/>
  <c r="N10" i="2"/>
  <c r="F10" i="2"/>
  <c r="F9" i="2"/>
  <c r="M10" i="2"/>
  <c r="M9" i="2"/>
  <c r="O9" i="2"/>
  <c r="O10" i="2"/>
  <c r="L10" i="2"/>
  <c r="L9" i="2"/>
  <c r="K10" i="2"/>
  <c r="K9" i="2"/>
  <c r="R9" i="2"/>
  <c r="R10" i="2"/>
  <c r="C10" i="2"/>
  <c r="C9" i="2"/>
  <c r="Q9" i="2"/>
  <c r="Q10" i="2"/>
  <c r="P9" i="2" l="1"/>
  <c r="P10" i="2"/>
  <c r="H10" i="2"/>
  <c r="H9" i="2"/>
  <c r="G10" i="2"/>
  <c r="G9" i="2"/>
  <c r="D10" i="2"/>
  <c r="D9" i="2"/>
  <c r="T9" i="2"/>
  <c r="T10" i="2"/>
  <c r="B10" i="2"/>
  <c r="B9" i="2"/>
  <c r="J10" i="2"/>
  <c r="J9" i="2"/>
  <c r="S9" i="2" l="1"/>
  <c r="S10" i="2"/>
  <c r="M13" i="2" l="1"/>
  <c r="M8" i="2"/>
  <c r="M7" i="2"/>
  <c r="B8" i="2"/>
  <c r="B7" i="2"/>
  <c r="G13" i="2"/>
  <c r="G8" i="2"/>
  <c r="G7" i="2"/>
  <c r="K8" i="2"/>
  <c r="K13" i="2"/>
  <c r="K7" i="2"/>
  <c r="D12" i="2"/>
  <c r="D11" i="2"/>
  <c r="B12" i="2"/>
  <c r="B11" i="2"/>
  <c r="N11" i="2"/>
  <c r="N12" i="2"/>
  <c r="G12" i="2"/>
  <c r="G11" i="2"/>
  <c r="L12" i="2"/>
  <c r="L11" i="2"/>
  <c r="AA7" i="2"/>
  <c r="AA13" i="2"/>
  <c r="AA8" i="2"/>
  <c r="C12" i="2"/>
  <c r="C11" i="2"/>
  <c r="K12" i="2"/>
  <c r="K11" i="2"/>
  <c r="N7" i="2"/>
  <c r="N13" i="2"/>
  <c r="N8" i="2"/>
  <c r="L13" i="2"/>
  <c r="L8" i="2"/>
  <c r="L7" i="2"/>
  <c r="C13" i="2"/>
  <c r="C8" i="2"/>
  <c r="C7" i="2"/>
  <c r="M12" i="2"/>
  <c r="M11" i="2"/>
  <c r="T7" i="2"/>
  <c r="T13" i="2"/>
  <c r="T8" i="2"/>
  <c r="E13" i="2"/>
  <c r="E8" i="2"/>
  <c r="E7" i="2"/>
  <c r="R7" i="2"/>
  <c r="R8" i="2"/>
  <c r="R13" i="2"/>
  <c r="P11" i="2"/>
  <c r="P12" i="2"/>
  <c r="F8" i="2"/>
  <c r="F13" i="2"/>
  <c r="F7" i="2"/>
  <c r="H13" i="2"/>
  <c r="H8" i="2"/>
  <c r="H7" i="2"/>
  <c r="S7" i="2"/>
  <c r="S8" i="2"/>
  <c r="S13" i="2"/>
  <c r="Q11" i="2"/>
  <c r="Q12" i="2"/>
  <c r="E12" i="2"/>
  <c r="E11" i="2"/>
  <c r="D8" i="2"/>
  <c r="D13" i="2"/>
  <c r="D7" i="2"/>
  <c r="T11" i="2"/>
  <c r="T12" i="2"/>
  <c r="R11" i="2"/>
  <c r="R12" i="2"/>
  <c r="O11" i="2"/>
  <c r="O13" i="2"/>
  <c r="O12" i="2"/>
  <c r="P7" i="2"/>
  <c r="P13" i="2"/>
  <c r="P8" i="2"/>
  <c r="F12" i="2"/>
  <c r="F11" i="2"/>
  <c r="H12" i="2"/>
  <c r="H11" i="2"/>
  <c r="S11" i="2"/>
  <c r="S12" i="2"/>
  <c r="J12" i="2"/>
  <c r="J13" i="2"/>
  <c r="J11" i="2"/>
  <c r="Q7" i="2"/>
  <c r="Q13" i="2"/>
  <c r="Q8" i="2"/>
  <c r="B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sculp</author>
  </authors>
  <commentList>
    <comment ref="A4" authorId="0" shapeId="0" xr:uid="{00000000-0006-0000-0300-000001000000}">
      <text>
        <r>
          <rPr>
            <b/>
            <sz val="9"/>
            <color indexed="81"/>
            <rFont val="Tahoma"/>
            <family val="2"/>
          </rPr>
          <t>sculp:</t>
        </r>
        <r>
          <rPr>
            <sz val="9"/>
            <color indexed="81"/>
            <rFont val="Tahoma"/>
            <family val="2"/>
          </rPr>
          <t xml:space="preserve">
Master Ob; Bd Report</t>
        </r>
      </text>
    </comment>
    <comment ref="A5" authorId="0" shapeId="0" xr:uid="{00000000-0006-0000-0300-000002000000}">
      <text>
        <r>
          <rPr>
            <b/>
            <sz val="9"/>
            <color indexed="81"/>
            <rFont val="Tahoma"/>
            <family val="2"/>
          </rPr>
          <t>sculp:</t>
        </r>
        <r>
          <rPr>
            <sz val="9"/>
            <color indexed="81"/>
            <rFont val="Tahoma"/>
            <family val="2"/>
          </rPr>
          <t xml:space="preserve">
Master Ob; Bd Report</t>
        </r>
      </text>
    </comment>
    <comment ref="A6" authorId="0" shapeId="0" xr:uid="{00000000-0006-0000-0300-000003000000}">
      <text>
        <r>
          <rPr>
            <b/>
            <sz val="9"/>
            <color indexed="81"/>
            <rFont val="Tahoma"/>
            <family val="2"/>
          </rPr>
          <t>sculp:</t>
        </r>
        <r>
          <rPr>
            <sz val="9"/>
            <color indexed="81"/>
            <rFont val="Tahoma"/>
            <family val="2"/>
          </rPr>
          <t xml:space="preserve">
Master Ob; Bd Report</t>
        </r>
      </text>
    </comment>
    <comment ref="A7" authorId="0" shapeId="0" xr:uid="{00000000-0006-0000-0300-000004000000}">
      <text>
        <r>
          <rPr>
            <b/>
            <sz val="9"/>
            <color indexed="81"/>
            <rFont val="Tahoma"/>
            <family val="2"/>
          </rPr>
          <t>sculp:</t>
        </r>
        <r>
          <rPr>
            <sz val="9"/>
            <color indexed="81"/>
            <rFont val="Tahoma"/>
            <family val="2"/>
          </rPr>
          <t xml:space="preserve">
Master Ob; Bd Report</t>
        </r>
      </text>
    </comment>
    <comment ref="A8" authorId="0" shapeId="0" xr:uid="{00000000-0006-0000-0300-000005000000}">
      <text>
        <r>
          <rPr>
            <b/>
            <sz val="9"/>
            <color indexed="81"/>
            <rFont val="Tahoma"/>
            <family val="2"/>
          </rPr>
          <t>sculp:</t>
        </r>
        <r>
          <rPr>
            <sz val="9"/>
            <color indexed="81"/>
            <rFont val="Tahoma"/>
            <family val="2"/>
          </rPr>
          <t xml:space="preserve">
Master Ob; Bd Report</t>
        </r>
      </text>
    </comment>
    <comment ref="A9" authorId="0" shapeId="0" xr:uid="{00000000-0006-0000-0300-000006000000}">
      <text>
        <r>
          <rPr>
            <b/>
            <sz val="9"/>
            <color indexed="81"/>
            <rFont val="Tahoma"/>
            <family val="2"/>
          </rPr>
          <t>sculp:</t>
        </r>
        <r>
          <rPr>
            <sz val="9"/>
            <color indexed="81"/>
            <rFont val="Tahoma"/>
            <family val="2"/>
          </rPr>
          <t xml:space="preserve">
Master Ob; Bd Report</t>
        </r>
      </text>
    </comment>
    <comment ref="A10" authorId="0" shapeId="0" xr:uid="{00000000-0006-0000-0300-000007000000}">
      <text>
        <r>
          <rPr>
            <b/>
            <sz val="9"/>
            <color indexed="81"/>
            <rFont val="Tahoma"/>
            <family val="2"/>
          </rPr>
          <t>sculp:</t>
        </r>
        <r>
          <rPr>
            <sz val="9"/>
            <color indexed="81"/>
            <rFont val="Tahoma"/>
            <family val="2"/>
          </rPr>
          <t xml:space="preserve">
Master Ob; Bd Report</t>
        </r>
      </text>
    </comment>
    <comment ref="A11" authorId="0" shapeId="0" xr:uid="{00000000-0006-0000-0300-000008000000}">
      <text>
        <r>
          <rPr>
            <b/>
            <sz val="9"/>
            <color indexed="81"/>
            <rFont val="Tahoma"/>
            <family val="2"/>
          </rPr>
          <t>sculp:</t>
        </r>
        <r>
          <rPr>
            <sz val="9"/>
            <color indexed="81"/>
            <rFont val="Tahoma"/>
            <family val="2"/>
          </rPr>
          <t xml:space="preserve">
Master Ob; Bd Report</t>
        </r>
      </text>
    </comment>
    <comment ref="A12" authorId="0" shapeId="0" xr:uid="{00000000-0006-0000-0300-000009000000}">
      <text>
        <r>
          <rPr>
            <b/>
            <sz val="9"/>
            <color indexed="81"/>
            <rFont val="Tahoma"/>
            <family val="2"/>
          </rPr>
          <t>sculp:</t>
        </r>
        <r>
          <rPr>
            <sz val="9"/>
            <color indexed="81"/>
            <rFont val="Tahoma"/>
            <family val="2"/>
          </rPr>
          <t xml:space="preserve">
Master Ob; Bd Report</t>
        </r>
      </text>
    </comment>
    <comment ref="A13" authorId="0" shapeId="0" xr:uid="{00000000-0006-0000-0300-00000A000000}">
      <text>
        <r>
          <rPr>
            <b/>
            <sz val="9"/>
            <color indexed="81"/>
            <rFont val="Tahoma"/>
            <family val="2"/>
          </rPr>
          <t>sculp:</t>
        </r>
        <r>
          <rPr>
            <sz val="9"/>
            <color indexed="81"/>
            <rFont val="Tahoma"/>
            <family val="2"/>
          </rPr>
          <t xml:space="preserve">
Master Ob; Bd Report</t>
        </r>
      </text>
    </comment>
    <comment ref="A14" authorId="0" shapeId="0" xr:uid="{00000000-0006-0000-0300-00000B000000}">
      <text>
        <r>
          <rPr>
            <b/>
            <sz val="9"/>
            <color indexed="81"/>
            <rFont val="Tahoma"/>
            <family val="2"/>
          </rPr>
          <t>sculp:</t>
        </r>
        <r>
          <rPr>
            <sz val="9"/>
            <color indexed="81"/>
            <rFont val="Tahoma"/>
            <family val="2"/>
          </rPr>
          <t xml:space="preserve">
Master Ob; Bd Report</t>
        </r>
      </text>
    </comment>
    <comment ref="A15" authorId="0" shapeId="0" xr:uid="{00000000-0006-0000-0300-00000C000000}">
      <text>
        <r>
          <rPr>
            <b/>
            <sz val="9"/>
            <color indexed="81"/>
            <rFont val="Tahoma"/>
            <family val="2"/>
          </rPr>
          <t>sculp:</t>
        </r>
        <r>
          <rPr>
            <sz val="9"/>
            <color indexed="81"/>
            <rFont val="Tahoma"/>
            <family val="2"/>
          </rPr>
          <t xml:space="preserve">
Master Ob; Bd Report</t>
        </r>
      </text>
    </comment>
    <comment ref="A16" authorId="0" shapeId="0" xr:uid="{00000000-0006-0000-0300-00000D000000}">
      <text>
        <r>
          <rPr>
            <b/>
            <sz val="9"/>
            <color indexed="81"/>
            <rFont val="Tahoma"/>
            <family val="2"/>
          </rPr>
          <t>sculp:</t>
        </r>
        <r>
          <rPr>
            <sz val="9"/>
            <color indexed="81"/>
            <rFont val="Tahoma"/>
            <family val="2"/>
          </rPr>
          <t xml:space="preserve">
Master Ob; Bd Report</t>
        </r>
      </text>
    </comment>
    <comment ref="A17" authorId="0" shapeId="0" xr:uid="{00000000-0006-0000-0300-00000E000000}">
      <text>
        <r>
          <rPr>
            <b/>
            <sz val="9"/>
            <color indexed="81"/>
            <rFont val="Tahoma"/>
            <family val="2"/>
          </rPr>
          <t>sculp:</t>
        </r>
        <r>
          <rPr>
            <sz val="9"/>
            <color indexed="81"/>
            <rFont val="Tahoma"/>
            <family val="2"/>
          </rPr>
          <t xml:space="preserve">
Master Ob; Bd Report</t>
        </r>
      </text>
    </comment>
    <comment ref="A18" authorId="0" shapeId="0" xr:uid="{00000000-0006-0000-0300-00000F000000}">
      <text>
        <r>
          <rPr>
            <b/>
            <sz val="9"/>
            <color indexed="81"/>
            <rFont val="Tahoma"/>
            <family val="2"/>
          </rPr>
          <t>sculp:</t>
        </r>
        <r>
          <rPr>
            <sz val="9"/>
            <color indexed="81"/>
            <rFont val="Tahoma"/>
            <family val="2"/>
          </rPr>
          <t xml:space="preserve">
Master Ob; Bd Report</t>
        </r>
      </text>
    </comment>
    <comment ref="A19" authorId="0" shapeId="0" xr:uid="{00000000-0006-0000-0300-000010000000}">
      <text>
        <r>
          <rPr>
            <b/>
            <sz val="9"/>
            <color indexed="81"/>
            <rFont val="Tahoma"/>
            <family val="2"/>
          </rPr>
          <t>sculp:</t>
        </r>
        <r>
          <rPr>
            <sz val="9"/>
            <color indexed="81"/>
            <rFont val="Tahoma"/>
            <family val="2"/>
          </rPr>
          <t xml:space="preserve">
Master Ob; Bd Report</t>
        </r>
      </text>
    </comment>
    <comment ref="A20" authorId="0" shapeId="0" xr:uid="{00000000-0006-0000-0300-000011000000}">
      <text>
        <r>
          <rPr>
            <b/>
            <sz val="9"/>
            <color indexed="81"/>
            <rFont val="Tahoma"/>
            <family val="2"/>
          </rPr>
          <t>sculp:</t>
        </r>
        <r>
          <rPr>
            <sz val="9"/>
            <color indexed="81"/>
            <rFont val="Tahoma"/>
            <family val="2"/>
          </rPr>
          <t xml:space="preserve">
Master Ob; Bd Report</t>
        </r>
      </text>
    </comment>
    <comment ref="A21" authorId="0" shapeId="0" xr:uid="{00000000-0006-0000-0300-000012000000}">
      <text>
        <r>
          <rPr>
            <b/>
            <sz val="9"/>
            <color indexed="81"/>
            <rFont val="Tahoma"/>
            <family val="2"/>
          </rPr>
          <t>sculp:</t>
        </r>
        <r>
          <rPr>
            <sz val="9"/>
            <color indexed="81"/>
            <rFont val="Tahoma"/>
            <family val="2"/>
          </rPr>
          <t xml:space="preserve">
Master Ob; Bd Report</t>
        </r>
      </text>
    </comment>
    <comment ref="A22" authorId="0" shapeId="0" xr:uid="{00000000-0006-0000-0300-000013000000}">
      <text>
        <r>
          <rPr>
            <b/>
            <sz val="9"/>
            <color indexed="81"/>
            <rFont val="Tahoma"/>
            <family val="2"/>
          </rPr>
          <t>sculp:</t>
        </r>
        <r>
          <rPr>
            <sz val="9"/>
            <color indexed="81"/>
            <rFont val="Tahoma"/>
            <family val="2"/>
          </rPr>
          <t xml:space="preserve">
Master Ob; Bd Report</t>
        </r>
      </text>
    </comment>
    <comment ref="A23" authorId="0" shapeId="0" xr:uid="{00000000-0006-0000-0300-000014000000}">
      <text>
        <r>
          <rPr>
            <b/>
            <sz val="9"/>
            <color indexed="81"/>
            <rFont val="Tahoma"/>
            <family val="2"/>
          </rPr>
          <t>sculp:</t>
        </r>
        <r>
          <rPr>
            <sz val="9"/>
            <color indexed="81"/>
            <rFont val="Tahoma"/>
            <family val="2"/>
          </rPr>
          <t xml:space="preserve">
Master Ob; Bd Report</t>
        </r>
      </text>
    </comment>
    <comment ref="A24" authorId="0" shapeId="0" xr:uid="{00000000-0006-0000-0300-000015000000}">
      <text>
        <r>
          <rPr>
            <b/>
            <sz val="9"/>
            <color indexed="81"/>
            <rFont val="Tahoma"/>
            <family val="2"/>
          </rPr>
          <t>sculp:</t>
        </r>
        <r>
          <rPr>
            <sz val="9"/>
            <color indexed="81"/>
            <rFont val="Tahoma"/>
            <family val="2"/>
          </rPr>
          <t xml:space="preserve">
Master Ob; Bd Report</t>
        </r>
      </text>
    </comment>
    <comment ref="A25" authorId="0" shapeId="0" xr:uid="{00000000-0006-0000-0300-000016000000}">
      <text>
        <r>
          <rPr>
            <b/>
            <sz val="9"/>
            <color indexed="81"/>
            <rFont val="Tahoma"/>
            <family val="2"/>
          </rPr>
          <t>sculp:</t>
        </r>
        <r>
          <rPr>
            <sz val="9"/>
            <color indexed="81"/>
            <rFont val="Tahoma"/>
            <family val="2"/>
          </rPr>
          <t xml:space="preserve">
Master Ob; Bd Report</t>
        </r>
      </text>
    </comment>
    <comment ref="A26" authorId="0" shapeId="0" xr:uid="{00000000-0006-0000-0300-000017000000}">
      <text>
        <r>
          <rPr>
            <b/>
            <sz val="9"/>
            <color indexed="81"/>
            <rFont val="Tahoma"/>
            <family val="2"/>
          </rPr>
          <t>sculp:</t>
        </r>
        <r>
          <rPr>
            <sz val="9"/>
            <color indexed="81"/>
            <rFont val="Tahoma"/>
            <family val="2"/>
          </rPr>
          <t xml:space="preserve">
Master Ob; Bd Report</t>
        </r>
      </text>
    </comment>
    <comment ref="A27" authorId="0" shapeId="0" xr:uid="{00000000-0006-0000-0300-000018000000}">
      <text>
        <r>
          <rPr>
            <b/>
            <sz val="9"/>
            <color indexed="81"/>
            <rFont val="Tahoma"/>
            <family val="2"/>
          </rPr>
          <t>sculp:</t>
        </r>
        <r>
          <rPr>
            <sz val="9"/>
            <color indexed="81"/>
            <rFont val="Tahoma"/>
            <family val="2"/>
          </rPr>
          <t xml:space="preserve">
Master Ob; Bd Report</t>
        </r>
      </text>
    </comment>
    <comment ref="A28" authorId="0" shapeId="0" xr:uid="{00000000-0006-0000-0300-000019000000}">
      <text>
        <r>
          <rPr>
            <b/>
            <sz val="9"/>
            <color indexed="81"/>
            <rFont val="Tahoma"/>
            <family val="2"/>
          </rPr>
          <t>sculp:</t>
        </r>
        <r>
          <rPr>
            <sz val="9"/>
            <color indexed="81"/>
            <rFont val="Tahoma"/>
            <family val="2"/>
          </rPr>
          <t xml:space="preserve">
Master Ob; Bd Report</t>
        </r>
      </text>
    </comment>
    <comment ref="A29" authorId="0" shapeId="0" xr:uid="{00000000-0006-0000-0300-00001A000000}">
      <text>
        <r>
          <rPr>
            <b/>
            <sz val="9"/>
            <color indexed="81"/>
            <rFont val="Tahoma"/>
            <family val="2"/>
          </rPr>
          <t>sculp:</t>
        </r>
        <r>
          <rPr>
            <sz val="9"/>
            <color indexed="81"/>
            <rFont val="Tahoma"/>
            <family val="2"/>
          </rPr>
          <t xml:space="preserve">
Master Ob; Bd Report</t>
        </r>
      </text>
    </comment>
    <comment ref="A30" authorId="0" shapeId="0" xr:uid="{00000000-0006-0000-0300-00001B000000}">
      <text>
        <r>
          <rPr>
            <b/>
            <sz val="9"/>
            <color indexed="81"/>
            <rFont val="Tahoma"/>
            <family val="2"/>
          </rPr>
          <t>sculp:</t>
        </r>
        <r>
          <rPr>
            <sz val="9"/>
            <color indexed="81"/>
            <rFont val="Tahoma"/>
            <family val="2"/>
          </rPr>
          <t xml:space="preserve">
Master Ob; Bd Report</t>
        </r>
      </text>
    </comment>
    <comment ref="A31" authorId="0" shapeId="0" xr:uid="{00000000-0006-0000-0300-00001C000000}">
      <text>
        <r>
          <rPr>
            <b/>
            <sz val="9"/>
            <color indexed="81"/>
            <rFont val="Tahoma"/>
            <family val="2"/>
          </rPr>
          <t>sculp:</t>
        </r>
        <r>
          <rPr>
            <sz val="9"/>
            <color indexed="81"/>
            <rFont val="Tahoma"/>
            <family val="2"/>
          </rPr>
          <t xml:space="preserve">
Master Ob; Bd Report</t>
        </r>
      </text>
    </comment>
    <comment ref="A32" authorId="0" shapeId="0" xr:uid="{00000000-0006-0000-0300-00001D000000}">
      <text>
        <r>
          <rPr>
            <b/>
            <sz val="9"/>
            <color indexed="81"/>
            <rFont val="Tahoma"/>
            <family val="2"/>
          </rPr>
          <t>sculp:</t>
        </r>
        <r>
          <rPr>
            <sz val="9"/>
            <color indexed="81"/>
            <rFont val="Tahoma"/>
            <family val="2"/>
          </rPr>
          <t xml:space="preserve">
Master Ob; Bd Report</t>
        </r>
      </text>
    </comment>
    <comment ref="A33" authorId="0" shapeId="0" xr:uid="{00000000-0006-0000-0300-00001E000000}">
      <text>
        <r>
          <rPr>
            <b/>
            <sz val="9"/>
            <color indexed="81"/>
            <rFont val="Tahoma"/>
            <family val="2"/>
          </rPr>
          <t>sculp:</t>
        </r>
        <r>
          <rPr>
            <sz val="9"/>
            <color indexed="81"/>
            <rFont val="Tahoma"/>
            <family val="2"/>
          </rPr>
          <t xml:space="preserve">
Master Ob; Bd Report</t>
        </r>
      </text>
    </comment>
    <comment ref="A34" authorId="0" shapeId="0" xr:uid="{00000000-0006-0000-0300-00001F000000}">
      <text>
        <r>
          <rPr>
            <b/>
            <sz val="9"/>
            <color indexed="81"/>
            <rFont val="Tahoma"/>
            <family val="2"/>
          </rPr>
          <t>sculp:</t>
        </r>
        <r>
          <rPr>
            <sz val="9"/>
            <color indexed="81"/>
            <rFont val="Tahoma"/>
            <family val="2"/>
          </rPr>
          <t xml:space="preserve">
Master Ob; Bd Report</t>
        </r>
      </text>
    </comment>
    <comment ref="A35" authorId="0" shapeId="0" xr:uid="{00000000-0006-0000-0300-000020000000}">
      <text>
        <r>
          <rPr>
            <b/>
            <sz val="9"/>
            <color indexed="81"/>
            <rFont val="Tahoma"/>
            <family val="2"/>
          </rPr>
          <t>sculp:</t>
        </r>
        <r>
          <rPr>
            <sz val="9"/>
            <color indexed="81"/>
            <rFont val="Tahoma"/>
            <family val="2"/>
          </rPr>
          <t xml:space="preserve">
Master Ob; Bd Report</t>
        </r>
      </text>
    </comment>
    <comment ref="A36" authorId="0" shapeId="0" xr:uid="{00000000-0006-0000-0300-000021000000}">
      <text>
        <r>
          <rPr>
            <b/>
            <sz val="9"/>
            <color indexed="81"/>
            <rFont val="Tahoma"/>
            <family val="2"/>
          </rPr>
          <t>sculp:</t>
        </r>
        <r>
          <rPr>
            <sz val="9"/>
            <color indexed="81"/>
            <rFont val="Tahoma"/>
            <family val="2"/>
          </rPr>
          <t xml:space="preserve">
Master Ob; Bd Report</t>
        </r>
      </text>
    </comment>
    <comment ref="A37" authorId="0" shapeId="0" xr:uid="{00000000-0006-0000-0300-000022000000}">
      <text>
        <r>
          <rPr>
            <b/>
            <sz val="9"/>
            <color indexed="81"/>
            <rFont val="Tahoma"/>
            <family val="2"/>
          </rPr>
          <t>sculp:</t>
        </r>
        <r>
          <rPr>
            <sz val="9"/>
            <color indexed="81"/>
            <rFont val="Tahoma"/>
            <family val="2"/>
          </rPr>
          <t xml:space="preserve">
Master Ob; Bd Report</t>
        </r>
      </text>
    </comment>
    <comment ref="A38" authorId="0" shapeId="0" xr:uid="{00000000-0006-0000-0300-000023000000}">
      <text>
        <r>
          <rPr>
            <b/>
            <sz val="9"/>
            <color indexed="81"/>
            <rFont val="Tahoma"/>
            <family val="2"/>
          </rPr>
          <t>sculp:</t>
        </r>
        <r>
          <rPr>
            <sz val="9"/>
            <color indexed="81"/>
            <rFont val="Tahoma"/>
            <family val="2"/>
          </rPr>
          <t xml:space="preserve">
Master Ob; Bd Report</t>
        </r>
      </text>
    </comment>
    <comment ref="A39" authorId="0" shapeId="0" xr:uid="{00000000-0006-0000-0300-000024000000}">
      <text>
        <r>
          <rPr>
            <b/>
            <sz val="9"/>
            <color indexed="81"/>
            <rFont val="Tahoma"/>
            <family val="2"/>
          </rPr>
          <t>sculp:</t>
        </r>
        <r>
          <rPr>
            <sz val="9"/>
            <color indexed="81"/>
            <rFont val="Tahoma"/>
            <family val="2"/>
          </rPr>
          <t xml:space="preserve">
Master Ob; Bd Report</t>
        </r>
      </text>
    </comment>
    <comment ref="A40" authorId="0" shapeId="0" xr:uid="{00000000-0006-0000-0300-000025000000}">
      <text>
        <r>
          <rPr>
            <b/>
            <sz val="9"/>
            <color indexed="81"/>
            <rFont val="Tahoma"/>
            <family val="2"/>
          </rPr>
          <t>sculp:</t>
        </r>
        <r>
          <rPr>
            <sz val="9"/>
            <color indexed="81"/>
            <rFont val="Tahoma"/>
            <family val="2"/>
          </rPr>
          <t xml:space="preserve">
Master Ob; Bd Report</t>
        </r>
      </text>
    </comment>
    <comment ref="A41" authorId="0" shapeId="0" xr:uid="{00000000-0006-0000-0300-000026000000}">
      <text>
        <r>
          <rPr>
            <b/>
            <sz val="9"/>
            <color indexed="81"/>
            <rFont val="Tahoma"/>
            <family val="2"/>
          </rPr>
          <t>sculp:</t>
        </r>
        <r>
          <rPr>
            <sz val="9"/>
            <color indexed="81"/>
            <rFont val="Tahoma"/>
            <family val="2"/>
          </rPr>
          <t xml:space="preserve">
Master Ob; Bd Report</t>
        </r>
      </text>
    </comment>
    <comment ref="A42" authorId="0" shapeId="0" xr:uid="{00000000-0006-0000-0300-000027000000}">
      <text>
        <r>
          <rPr>
            <b/>
            <sz val="9"/>
            <color indexed="81"/>
            <rFont val="Tahoma"/>
            <family val="2"/>
          </rPr>
          <t>sculp:</t>
        </r>
        <r>
          <rPr>
            <sz val="9"/>
            <color indexed="81"/>
            <rFont val="Tahoma"/>
            <family val="2"/>
          </rPr>
          <t xml:space="preserve">
Master Ob; Bd Report</t>
        </r>
      </text>
    </comment>
    <comment ref="A43" authorId="0" shapeId="0" xr:uid="{00000000-0006-0000-0300-000028000000}">
      <text>
        <r>
          <rPr>
            <b/>
            <sz val="9"/>
            <color indexed="81"/>
            <rFont val="Tahoma"/>
            <family val="2"/>
          </rPr>
          <t>sculp:</t>
        </r>
        <r>
          <rPr>
            <sz val="9"/>
            <color indexed="81"/>
            <rFont val="Tahoma"/>
            <family val="2"/>
          </rPr>
          <t xml:space="preserve">
Master Ob; Bd Report</t>
        </r>
      </text>
    </comment>
    <comment ref="A44" authorId="0" shapeId="0" xr:uid="{00000000-0006-0000-0300-000029000000}">
      <text>
        <r>
          <rPr>
            <b/>
            <sz val="9"/>
            <color indexed="81"/>
            <rFont val="Tahoma"/>
            <family val="2"/>
          </rPr>
          <t>sculp:</t>
        </r>
        <r>
          <rPr>
            <sz val="9"/>
            <color indexed="81"/>
            <rFont val="Tahoma"/>
            <family val="2"/>
          </rPr>
          <t xml:space="preserve">
Master Ob; Bd Report</t>
        </r>
      </text>
    </comment>
    <comment ref="A45" authorId="0" shapeId="0" xr:uid="{00000000-0006-0000-0300-00002A000000}">
      <text>
        <r>
          <rPr>
            <b/>
            <sz val="9"/>
            <color indexed="81"/>
            <rFont val="Tahoma"/>
            <family val="2"/>
          </rPr>
          <t>sculp:</t>
        </r>
        <r>
          <rPr>
            <sz val="9"/>
            <color indexed="81"/>
            <rFont val="Tahoma"/>
            <family val="2"/>
          </rPr>
          <t xml:space="preserve">
Master Ob; Bd Report</t>
        </r>
      </text>
    </comment>
    <comment ref="A46" authorId="0" shapeId="0" xr:uid="{00000000-0006-0000-0300-00002B000000}">
      <text>
        <r>
          <rPr>
            <b/>
            <sz val="9"/>
            <color indexed="81"/>
            <rFont val="Tahoma"/>
            <family val="2"/>
          </rPr>
          <t>sculp:</t>
        </r>
        <r>
          <rPr>
            <sz val="9"/>
            <color indexed="81"/>
            <rFont val="Tahoma"/>
            <family val="2"/>
          </rPr>
          <t xml:space="preserve">
Master Ob; Bd Report</t>
        </r>
      </text>
    </comment>
    <comment ref="A47" authorId="0" shapeId="0" xr:uid="{00000000-0006-0000-0300-00002C000000}">
      <text>
        <r>
          <rPr>
            <b/>
            <sz val="9"/>
            <color indexed="81"/>
            <rFont val="Tahoma"/>
            <family val="2"/>
          </rPr>
          <t>sculp:</t>
        </r>
        <r>
          <rPr>
            <sz val="9"/>
            <color indexed="81"/>
            <rFont val="Tahoma"/>
            <family val="2"/>
          </rPr>
          <t xml:space="preserve">
Master Ob; Bd Report</t>
        </r>
      </text>
    </comment>
    <comment ref="A48" authorId="0" shapeId="0" xr:uid="{00000000-0006-0000-0300-00002D000000}">
      <text>
        <r>
          <rPr>
            <b/>
            <sz val="9"/>
            <color indexed="81"/>
            <rFont val="Tahoma"/>
            <family val="2"/>
          </rPr>
          <t>sculp:</t>
        </r>
        <r>
          <rPr>
            <sz val="9"/>
            <color indexed="81"/>
            <rFont val="Tahoma"/>
            <family val="2"/>
          </rPr>
          <t xml:space="preserve">
Master Ob; Bd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sculp</author>
  </authors>
  <commentList>
    <comment ref="C5" authorId="0" shapeId="0" xr:uid="{7F012F2B-C907-4254-9792-C763AF411483}">
      <text>
        <r>
          <rPr>
            <b/>
            <sz val="9"/>
            <color indexed="81"/>
            <rFont val="Tahoma"/>
            <family val="2"/>
          </rPr>
          <t>sculp:</t>
        </r>
        <r>
          <rPr>
            <sz val="9"/>
            <color indexed="81"/>
            <rFont val="Tahoma"/>
            <family val="2"/>
          </rPr>
          <t xml:space="preserve">
RE over EX</t>
        </r>
      </text>
    </comment>
    <comment ref="C16" authorId="0" shapeId="0" xr:uid="{C07270B8-3254-4FF8-A3A7-69451ADCE17E}">
      <text>
        <r>
          <rPr>
            <b/>
            <sz val="9"/>
            <color indexed="81"/>
            <rFont val="Tahoma"/>
            <family val="2"/>
          </rPr>
          <t>sculp:</t>
        </r>
        <r>
          <rPr>
            <sz val="9"/>
            <color indexed="81"/>
            <rFont val="Tahoma"/>
            <family val="2"/>
          </rPr>
          <t xml:space="preserve">
cdo+non grant (aka Other Aging Programs)
 </t>
        </r>
      </text>
    </comment>
    <comment ref="C17" authorId="0" shapeId="0" xr:uid="{B6A4362A-FB7F-4952-8DBD-919312A6B1FA}">
      <text>
        <r>
          <rPr>
            <b/>
            <sz val="9"/>
            <color indexed="81"/>
            <rFont val="Tahoma"/>
            <family val="2"/>
          </rPr>
          <t>sculp:</t>
        </r>
        <r>
          <rPr>
            <sz val="9"/>
            <color indexed="81"/>
            <rFont val="Tahoma"/>
            <family val="2"/>
          </rPr>
          <t xml:space="preserve">
Local operations net excluding pension adjustment</t>
        </r>
      </text>
    </comment>
  </commentList>
</comments>
</file>

<file path=xl/sharedStrings.xml><?xml version="1.0" encoding="utf-8"?>
<sst xmlns="http://schemas.openxmlformats.org/spreadsheetml/2006/main" count="508" uniqueCount="247">
  <si>
    <t>Administrative Costs</t>
  </si>
  <si>
    <t>% of Admin Cost</t>
  </si>
  <si>
    <t>Direct Expenditures</t>
  </si>
  <si>
    <t>% of Direct Expenditures</t>
  </si>
  <si>
    <t>Indirect Expenditures</t>
  </si>
  <si>
    <t>% of Indirect Expenditures</t>
  </si>
  <si>
    <t>Unexpended Funds</t>
  </si>
  <si>
    <t>Explanation of Unexpended Funds</t>
  </si>
  <si>
    <t>Eligible Persons</t>
  </si>
  <si>
    <t># Persons Served</t>
  </si>
  <si>
    <t># People on Waiting List</t>
  </si>
  <si>
    <t>Performance Measures</t>
  </si>
  <si>
    <t>State Long Term Care Ombudsman</t>
  </si>
  <si>
    <t>Homecare</t>
  </si>
  <si>
    <t>Grant Award</t>
  </si>
  <si>
    <t>List of Direct Services provided by ADD</t>
  </si>
  <si>
    <t>Intermediary Relending Program</t>
  </si>
  <si>
    <t>Source of Funds:</t>
  </si>
  <si>
    <t>Revolving Loan Fund</t>
  </si>
  <si>
    <t>Explanation as to why funds are being carried forward:</t>
  </si>
  <si>
    <t>As loans are repaid, funds are accumulated to make additional loans.</t>
  </si>
  <si>
    <t>Amount</t>
  </si>
  <si>
    <t>Surplus from Performance Based Contracts</t>
  </si>
  <si>
    <t>WIOA Adult</t>
  </si>
  <si>
    <t>WIOA Youth</t>
  </si>
  <si>
    <t>WIOA Dislocated Worker</t>
  </si>
  <si>
    <t>TRADE Adjustment Assistance</t>
  </si>
  <si>
    <t>Community &amp; Economic Development</t>
  </si>
  <si>
    <t>Multi-year Obligated Funds</t>
  </si>
  <si>
    <t>Training and Workforce Development</t>
  </si>
  <si>
    <t>Area Agency on Aging and Independent Living</t>
  </si>
  <si>
    <t>Direct Service Providers/Contractors Contracted by ADD and services provided</t>
  </si>
  <si>
    <t>Career Center Operators</t>
  </si>
  <si>
    <t>Training Service Providers and services provided</t>
  </si>
  <si>
    <t>Local Funds (Match or applied)</t>
  </si>
  <si>
    <t>Total Grant Funds</t>
  </si>
  <si>
    <t>Non Cash Pension Expense Adjustment to reflect agency's proportionate share of the net pension liability related to the County Employee Retirement System</t>
  </si>
  <si>
    <t>Non-Profit Housing Loan Program</t>
  </si>
  <si>
    <t>CDBG Loan Program</t>
  </si>
  <si>
    <t>Maysville Revolving Loan Program</t>
  </si>
  <si>
    <t>Buffalo Trace Area Development District</t>
  </si>
  <si>
    <t>SBA MicroLoan RLF Program</t>
  </si>
  <si>
    <t>Agriculture RLF Program</t>
  </si>
  <si>
    <t>Rural Business Entrepreneur Grant Program</t>
  </si>
  <si>
    <t>Complaints closed, consultations to facilities, consultations/information to individuals, participation in facility survey, work with resident councils, work with family councils, community education, work with media, facility visits</t>
  </si>
  <si>
    <t>Congregate Meals</t>
  </si>
  <si>
    <t>Home Delivered Meals</t>
  </si>
  <si>
    <t>Congregate Meals, Home Delivered Meals, Homecare Home Delivered Meals.</t>
  </si>
  <si>
    <t>Licking Valley CAP</t>
  </si>
  <si>
    <t>MOMS Meals</t>
  </si>
  <si>
    <t>RSVP</t>
  </si>
  <si>
    <t>Legal Aid of the Bluegrass</t>
  </si>
  <si>
    <t xml:space="preserve">See Master Performance Measure Binder </t>
  </si>
  <si>
    <t>Program serves entire Buffalo Trace Region</t>
  </si>
  <si>
    <t>Glossary &amp; Acronym List</t>
  </si>
  <si>
    <t>CDSME</t>
  </si>
  <si>
    <t>Chronic Disease Self Management Education</t>
  </si>
  <si>
    <t>DOL</t>
  </si>
  <si>
    <t>U.S. Department of Labor</t>
  </si>
  <si>
    <t>FAST</t>
  </si>
  <si>
    <t>Functional Assessment Service Team</t>
  </si>
  <si>
    <t>JFA - CDBG</t>
  </si>
  <si>
    <t>Joint Funding Administration - Community Development Block Grants</t>
  </si>
  <si>
    <t>JFA - EDA</t>
  </si>
  <si>
    <t>Joint Funding Administration - Economic Development Administration</t>
  </si>
  <si>
    <t>MIPPA AAA</t>
  </si>
  <si>
    <t>Medicare Improvements for Patients and Providers Act State Agencies on Aging</t>
  </si>
  <si>
    <t>MIPPA ADRC</t>
  </si>
  <si>
    <t>Medicare Improvements for Patients and Providers Act Aging and Disability Resource Center</t>
  </si>
  <si>
    <t>MIPPA SHIP</t>
  </si>
  <si>
    <t>Medicare Improvements for Patients and Providers Act State Health Insurance Assistance Program</t>
  </si>
  <si>
    <t>NSIP</t>
  </si>
  <si>
    <t>Nutrition Services Incentive Program</t>
  </si>
  <si>
    <t>OET</t>
  </si>
  <si>
    <t>Kentucky Office of Employment &amp; Training</t>
  </si>
  <si>
    <t>SHIP</t>
  </si>
  <si>
    <t>State Health Insurance Assistance Program</t>
  </si>
  <si>
    <t>SPAPES</t>
  </si>
  <si>
    <t xml:space="preserve">Service Providers and Aging Professional Education Services </t>
  </si>
  <si>
    <t>Title III B</t>
  </si>
  <si>
    <t>Support Services</t>
  </si>
  <si>
    <t>Title III C1</t>
  </si>
  <si>
    <t>Title III C2</t>
  </si>
  <si>
    <t>Title III D</t>
  </si>
  <si>
    <t>Disease Prevention</t>
  </si>
  <si>
    <t>Title III E</t>
  </si>
  <si>
    <t>Family Caregiver Program</t>
  </si>
  <si>
    <t>Title V</t>
  </si>
  <si>
    <t>Senior Employment</t>
  </si>
  <si>
    <t>Title VII</t>
  </si>
  <si>
    <t>Elder Abuse</t>
  </si>
  <si>
    <t>Ombudsman</t>
  </si>
  <si>
    <t>WIOA</t>
  </si>
  <si>
    <t>Workforce Innovation and Opportunity Act</t>
  </si>
  <si>
    <t>Funds are allotted by KYTC for a specific scope of work, in which the amount of work required to complete the scope of work cannot be determined in advance. Therefore, it is anticipated that not all funding will be utilized each year</t>
  </si>
  <si>
    <t>Develop and Implement the Comprehensive Economic Development Strategy (CEDS) as per EDA's guidelines; assist in planning, development and implementation of projects relating to CEDS; Update and Rewrite the CEDS according to EDA guidelines and KRS; Monitor and report action plans and implementations relating to CEDS; provide assistance to regional boards, industrial authorities, regional business parks, etc. and assist in maintaining records</t>
  </si>
  <si>
    <t xml:space="preserve">Assist DLG in implementing the KY Community Development Block Grant Program (CDBG) by providing technical assistance to local units of government and eligible communities; </t>
  </si>
  <si>
    <t>Implement and maintain, in conjunction with DLG, a program to focus investments designed to provide community services, upgrade the quality of life, spur employment, and improve economic viability of the Appalachian Region; provide planning, community and economic develpment activities, technical assistance, track and report performance of the program via performance measures</t>
  </si>
  <si>
    <t xml:space="preserve">Carry out the transportation program services in accordance with the terms and conditions of 49CFR1 OMB Circular 87; provide planning and development of road surface projects; assist in county and regional rankings for state's 6 yr plan; update and create Project Profiles; work closely with KYTC state and district office to carry out transportation planning and transportation services as designated by the state; sidewalk and road inventory; reporting; administration of projects as necessary; assistance in filing applications; support and maintain regional transportation committee; file retention </t>
  </si>
  <si>
    <t>Carry out the responsibilities of the water management and waste water planning functions pursuant to KRS 151; identify projects, and acquire data and input, to enter new project profiles in WRIS; input, update, and maintain WRIS portal and project profiles; prepare maps; reporting duties; assist local entities and utilities in planning and development processes, as well as grant/loan applications, county and regional rankings; support and maintain the area water mgmt council; record retention; collect and maintain attribute data via GIS on utility; review other ADD's in regards to GIS data</t>
  </si>
  <si>
    <t/>
  </si>
  <si>
    <t>Evidence Based Health Promotion Classes including: Matter of Balance, Chronic Disease Self Management, Diabetes Self Management, Arthritis Exercise Program, Walk With Ease and Tai Chi</t>
  </si>
  <si>
    <t>Benefits and options counseling, care coordination and transition assistance, information, referral and awareness, Intake Assessment, long term care planning, and outreach</t>
  </si>
  <si>
    <t>Assessment, Case Management, Personal Care, Homemaking, Escort, Home Delivered Meals, Chore, Home Repair, Supplies</t>
  </si>
  <si>
    <t>Benefits counseling, presentations, media activities and training</t>
  </si>
  <si>
    <t>MIPPA SHIP is a State Health Insurance Assistance Program that provides enhanced outreach to eligible Medicare beneficiaries regarding their benefits and enhanced outreach to individuals who may be eligible for the Low Income Subsidy, Medicare Savings Program , Medicare part D and Part D in Rural Areas.</t>
  </si>
  <si>
    <t>A State Health Insurance Assistance Program that provides enhanced outreach to eligible Medicare beneficiaries regarding their benefits and enhanced outreach to individuals who may be eligible for the Low Income Subsidy, Medicare Savings Program , Medicare part D and Part D in Rural Areas.</t>
  </si>
  <si>
    <t>A Program for Aging and Disability Resource Centers to provide outreach to individuals regarding the benefits available
under Medicare Part D and Medicare Saving Program (MSP) Outreach and Outreach Activities Aimed at Preventing Disease and Promoting Wellness.</t>
  </si>
  <si>
    <t>BTAAAIL</t>
  </si>
  <si>
    <t>LVCAP</t>
  </si>
  <si>
    <t>Lifeline Homecare, Inc</t>
  </si>
  <si>
    <r>
      <rPr>
        <b/>
        <sz val="11"/>
        <rFont val="Calibri"/>
        <family val="2"/>
        <scheme val="minor"/>
      </rPr>
      <t>Title III B</t>
    </r>
    <r>
      <rPr>
        <sz val="11"/>
        <rFont val="Calibri"/>
        <family val="2"/>
        <scheme val="minor"/>
      </rPr>
      <t xml:space="preserve">                                                                                                                                 - Support Services</t>
    </r>
  </si>
  <si>
    <r>
      <rPr>
        <b/>
        <sz val="11"/>
        <rFont val="Calibri"/>
        <family val="2"/>
        <scheme val="minor"/>
      </rPr>
      <t xml:space="preserve">Title III B    </t>
    </r>
    <r>
      <rPr>
        <sz val="11"/>
        <rFont val="Calibri"/>
        <family val="2"/>
        <scheme val="minor"/>
      </rPr>
      <t xml:space="preserve">                 - Ombudsman</t>
    </r>
  </si>
  <si>
    <r>
      <rPr>
        <b/>
        <sz val="11"/>
        <rFont val="Calibri"/>
        <family val="2"/>
        <scheme val="minor"/>
      </rPr>
      <t xml:space="preserve">Title III C1     </t>
    </r>
    <r>
      <rPr>
        <sz val="11"/>
        <rFont val="Calibri"/>
        <family val="2"/>
        <scheme val="minor"/>
      </rPr>
      <t xml:space="preserve">                                - Congregate Meals</t>
    </r>
  </si>
  <si>
    <r>
      <rPr>
        <b/>
        <sz val="11"/>
        <rFont val="Calibri"/>
        <family val="2"/>
        <scheme val="minor"/>
      </rPr>
      <t>Title III C2</t>
    </r>
    <r>
      <rPr>
        <sz val="11"/>
        <rFont val="Calibri"/>
        <family val="2"/>
        <scheme val="minor"/>
      </rPr>
      <t xml:space="preserve">                                         - Home Delivered Meals</t>
    </r>
  </si>
  <si>
    <r>
      <rPr>
        <b/>
        <sz val="11"/>
        <rFont val="Calibri"/>
        <family val="2"/>
        <scheme val="minor"/>
      </rPr>
      <t xml:space="preserve">Title III E             </t>
    </r>
    <r>
      <rPr>
        <sz val="11"/>
        <rFont val="Calibri"/>
        <family val="2"/>
        <scheme val="minor"/>
      </rPr>
      <t xml:space="preserve">                            - Family Caregiver</t>
    </r>
  </si>
  <si>
    <r>
      <rPr>
        <b/>
        <sz val="11"/>
        <rFont val="Calibri"/>
        <family val="2"/>
        <scheme val="minor"/>
      </rPr>
      <t xml:space="preserve">Title VII                                          </t>
    </r>
    <r>
      <rPr>
        <sz val="11"/>
        <rFont val="Calibri"/>
        <family val="2"/>
        <scheme val="minor"/>
      </rPr>
      <t xml:space="preserve"> - Elder Abuse</t>
    </r>
  </si>
  <si>
    <r>
      <rPr>
        <b/>
        <sz val="11"/>
        <rFont val="Calibri"/>
        <family val="2"/>
        <scheme val="minor"/>
      </rPr>
      <t xml:space="preserve">Title VII                                          </t>
    </r>
    <r>
      <rPr>
        <sz val="11"/>
        <rFont val="Calibri"/>
        <family val="2"/>
        <scheme val="minor"/>
      </rPr>
      <t xml:space="preserve"> - Ombudsman</t>
    </r>
  </si>
  <si>
    <r>
      <rPr>
        <b/>
        <sz val="11"/>
        <rFont val="Calibri"/>
        <family val="2"/>
        <scheme val="minor"/>
      </rPr>
      <t xml:space="preserve">Title IIID     </t>
    </r>
    <r>
      <rPr>
        <sz val="11"/>
        <rFont val="Calibri"/>
        <family val="2"/>
        <scheme val="minor"/>
      </rPr>
      <t xml:space="preserve">                                        - Health Promotion</t>
    </r>
  </si>
  <si>
    <r>
      <rPr>
        <b/>
        <sz val="11"/>
        <rFont val="Calibri"/>
        <family val="2"/>
        <scheme val="minor"/>
      </rPr>
      <t xml:space="preserve">ADRC      </t>
    </r>
    <r>
      <rPr>
        <sz val="11"/>
        <rFont val="Calibri"/>
        <family val="2"/>
        <scheme val="minor"/>
      </rPr>
      <t xml:space="preserve">                                          - Aging Disability Resource Center</t>
    </r>
  </si>
  <si>
    <r>
      <t xml:space="preserve">SHIP                                                      </t>
    </r>
    <r>
      <rPr>
        <sz val="11"/>
        <rFont val="Calibri"/>
        <family val="2"/>
        <scheme val="minor"/>
      </rPr>
      <t>- State Health Insurance Assistance Program</t>
    </r>
  </si>
  <si>
    <r>
      <rPr>
        <b/>
        <sz val="11"/>
        <rFont val="Calibri"/>
        <family val="2"/>
        <scheme val="minor"/>
      </rPr>
      <t xml:space="preserve">Joint Funding Administration    </t>
    </r>
    <r>
      <rPr>
        <sz val="11"/>
        <rFont val="Calibri"/>
        <family val="2"/>
        <scheme val="minor"/>
      </rPr>
      <t xml:space="preserve">- Community &amp; Economic Planning &amp; Development (120) </t>
    </r>
  </si>
  <si>
    <r>
      <t>J</t>
    </r>
    <r>
      <rPr>
        <b/>
        <sz val="11"/>
        <rFont val="Calibri"/>
        <family val="2"/>
        <scheme val="minor"/>
      </rPr>
      <t>oint Funding Administration</t>
    </r>
    <r>
      <rPr>
        <sz val="11"/>
        <rFont val="Calibri"/>
        <family val="2"/>
        <scheme val="minor"/>
      </rPr>
      <t xml:space="preserve">  - Community Development Block Grant (125) </t>
    </r>
  </si>
  <si>
    <r>
      <rPr>
        <b/>
        <sz val="11"/>
        <rFont val="Calibri"/>
        <family val="2"/>
        <scheme val="minor"/>
      </rPr>
      <t>Joint Funding Administration</t>
    </r>
    <r>
      <rPr>
        <sz val="11"/>
        <rFont val="Calibri"/>
        <family val="2"/>
        <scheme val="minor"/>
      </rPr>
      <t xml:space="preserve">                                             - ARC Planning (130) </t>
    </r>
  </si>
  <si>
    <r>
      <rPr>
        <b/>
        <sz val="11"/>
        <rFont val="Calibri"/>
        <family val="2"/>
        <scheme val="minor"/>
      </rPr>
      <t>Local Road Updates</t>
    </r>
    <r>
      <rPr>
        <sz val="11"/>
        <rFont val="Calibri"/>
        <family val="2"/>
        <scheme val="minor"/>
      </rPr>
      <t xml:space="preserve"> (6390)</t>
    </r>
  </si>
  <si>
    <r>
      <rPr>
        <b/>
        <sz val="11"/>
        <rFont val="Calibri"/>
        <family val="2"/>
        <scheme val="minor"/>
      </rPr>
      <t>Regional Transportation Planning</t>
    </r>
    <r>
      <rPr>
        <sz val="11"/>
        <rFont val="Calibri"/>
        <family val="2"/>
        <scheme val="minor"/>
      </rPr>
      <t xml:space="preserve"> (6400)</t>
    </r>
  </si>
  <si>
    <r>
      <rPr>
        <b/>
        <sz val="11"/>
        <rFont val="Calibri"/>
        <family val="2"/>
        <scheme val="minor"/>
      </rPr>
      <t xml:space="preserve">KIA Regional Water &amp; Waste Water </t>
    </r>
    <r>
      <rPr>
        <sz val="11"/>
        <rFont val="Calibri"/>
        <family val="2"/>
        <scheme val="minor"/>
      </rPr>
      <t>(6450)</t>
    </r>
  </si>
  <si>
    <t>ARC</t>
  </si>
  <si>
    <t>Appalachian Regional Commission</t>
  </si>
  <si>
    <t>CAIP</t>
  </si>
  <si>
    <t>County Agricultural Investment Program</t>
  </si>
  <si>
    <t>CDBG</t>
  </si>
  <si>
    <t>Community Development Block Grant</t>
  </si>
  <si>
    <t>CEDS</t>
  </si>
  <si>
    <t>Comprehensive Economic Development Strategy</t>
  </si>
  <si>
    <t>CERT</t>
  </si>
  <si>
    <t>Community Emergency Response Team</t>
  </si>
  <si>
    <t>DLG</t>
  </si>
  <si>
    <t>Department for Local Government</t>
  </si>
  <si>
    <t>EDA</t>
  </si>
  <si>
    <t>Economic Development Administration</t>
  </si>
  <si>
    <t>KADF</t>
  </si>
  <si>
    <t>Kentucky Agricultural Development Fund</t>
  </si>
  <si>
    <t xml:space="preserve">KIA </t>
  </si>
  <si>
    <t>Kentucky Infrastructure Authority</t>
  </si>
  <si>
    <t>KYTC</t>
  </si>
  <si>
    <t>Kentucky Transportation Cabinet</t>
  </si>
  <si>
    <t>JFA - ARC</t>
  </si>
  <si>
    <t>Joint Funding Administration - Appalachian Regional Commission</t>
  </si>
  <si>
    <t>Next Gen</t>
  </si>
  <si>
    <t>Next Generation</t>
  </si>
  <si>
    <t>RLF</t>
  </si>
  <si>
    <t>SPGE</t>
  </si>
  <si>
    <t>Special Purpose Government Entity</t>
  </si>
  <si>
    <t xml:space="preserve">WRIS </t>
  </si>
  <si>
    <t>Water Resource Information System</t>
  </si>
  <si>
    <r>
      <rPr>
        <b/>
        <sz val="11"/>
        <rFont val="Calibri"/>
        <family val="2"/>
        <scheme val="minor"/>
      </rPr>
      <t>Joint Funding Administration</t>
    </r>
    <r>
      <rPr>
        <sz val="11"/>
        <rFont val="Calibri"/>
        <family val="2"/>
        <scheme val="minor"/>
      </rPr>
      <t xml:space="preserve"> - Program Admin (150) </t>
    </r>
  </si>
  <si>
    <r>
      <rPr>
        <b/>
        <sz val="11"/>
        <rFont val="Calibri"/>
        <family val="2"/>
        <scheme val="minor"/>
      </rPr>
      <t>Joint Funding Administration</t>
    </r>
    <r>
      <rPr>
        <sz val="11"/>
        <rFont val="Calibri"/>
        <family val="2"/>
        <scheme val="minor"/>
      </rPr>
      <t xml:space="preserve"> - Management Assistance (140) </t>
    </r>
  </si>
  <si>
    <t>“Aging Subcontractor match is not included in Local Fund totals”</t>
  </si>
  <si>
    <t>“This report does not allow us to show how the real funds are expended through the use of local funds and match funds from subgrantees.”</t>
  </si>
  <si>
    <t>Conduct system wide review of route ownership of half of their counties and cities as defined by the contract with KYTC; identify and collect road centerline information for all public roads not owned by the Cabinet and provide such data to the Cabinet (new road centerlines, attribute and spatial changes/errors to existing centerlines); provide assistence to the Cabinet; review Status Acceptance files and work with local officials to resolve ownership; work with local officials to identify updates and errors in road systems; obtain input from other agencies (911); reconcile road ownership discrepencies; adhere to data collection and processing requirements</t>
  </si>
  <si>
    <t xml:space="preserve">Lewis County Board of Education:   Year round youth services developed around the 14 elements in the WIOA Law.  Focus on Job Prepartion, Occupational Skills, Supportive Services, Work Experience, and Basic Skill Remediation. Conducts follow-up services. </t>
  </si>
  <si>
    <t>No Direct Service provided by BTADD</t>
  </si>
  <si>
    <t>Occupational Skills</t>
  </si>
  <si>
    <t>Data is reflected in DW</t>
  </si>
  <si>
    <t>Program Serves Counties of the Buffalo Trace Region that are designated in the Appalachian Regional Commission. These include Fleming, Lewis, and Robertson</t>
  </si>
  <si>
    <t>Performance based contracts are fee for service and any funds not utilized are carried forward for future services.</t>
  </si>
  <si>
    <t>BTRHA ARC Program</t>
  </si>
  <si>
    <t>CARES EDA RLF</t>
  </si>
  <si>
    <r>
      <t xml:space="preserve">Title IIIC2                                        </t>
    </r>
    <r>
      <rPr>
        <sz val="11"/>
        <rFont val="Calibri"/>
        <family val="2"/>
        <scheme val="minor"/>
      </rPr>
      <t xml:space="preserve"> - ARPA</t>
    </r>
  </si>
  <si>
    <t>Provide technical asssistance and coordination in the pursuit of investments designed to provide sustainable community and economic development initiatives; assist DLG with community development and community enhancement intitiatives; assist DLG coordinating efforts of divisions of local governments in planning, implementation and procurement of funding for projects and initatives related to disaster and emergency; provide technical assistance to local units of government and SPGE's in financial and general admin; perform functions of regional clearinghouses</t>
  </si>
  <si>
    <t>Education and Labor #s</t>
  </si>
  <si>
    <t>ESMP - Expanded Senior Meals Program-Services</t>
  </si>
  <si>
    <t>JFA Supplemental EDA CARES</t>
  </si>
  <si>
    <t>Regional  SEP Energy BRIC</t>
  </si>
  <si>
    <r>
      <rPr>
        <b/>
        <sz val="11"/>
        <rFont val="Calibri"/>
        <family val="2"/>
        <scheme val="minor"/>
      </rPr>
      <t>Title III C1</t>
    </r>
    <r>
      <rPr>
        <sz val="11"/>
        <rFont val="Calibri"/>
        <family val="2"/>
        <scheme val="minor"/>
      </rPr>
      <t xml:space="preserve">                                     - ARPA</t>
    </r>
  </si>
  <si>
    <r>
      <t>Title III E                                         -</t>
    </r>
    <r>
      <rPr>
        <sz val="11"/>
        <rFont val="Calibri"/>
        <family val="2"/>
        <scheme val="minor"/>
      </rPr>
      <t xml:space="preserve"> ARPA</t>
    </r>
  </si>
  <si>
    <r>
      <rPr>
        <b/>
        <sz val="11"/>
        <rFont val="Calibri"/>
        <family val="2"/>
        <scheme val="minor"/>
      </rPr>
      <t xml:space="preserve">Title IIID </t>
    </r>
    <r>
      <rPr>
        <sz val="11"/>
        <rFont val="Calibri"/>
        <family val="2"/>
        <scheme val="minor"/>
      </rPr>
      <t xml:space="preserve">                                            - ARPA</t>
    </r>
  </si>
  <si>
    <t>Title IIIB ARPA</t>
  </si>
  <si>
    <t>Bridging the Gap Program</t>
  </si>
  <si>
    <t>All SLTCO funds were expended.</t>
  </si>
  <si>
    <t>All ESMP funds were fully expended.</t>
  </si>
  <si>
    <t xml:space="preserve">All funds expended </t>
  </si>
  <si>
    <t>Information, Assistance, Cash &amp; Counseling, Respite, Support Groups, Training</t>
  </si>
  <si>
    <t xml:space="preserve">Conduct Energy Emergency Assessment of identified critical facilities in the region. Survey distribution and information collection will assess back up power capabilities and/or needs of critical facilities identied in the Regional Hazard Mitigation Plan. </t>
  </si>
  <si>
    <t>Number of completed surveys and percentage of completed information</t>
  </si>
  <si>
    <t xml:space="preserve">The grant award was fully expended.  However, some of the funding was approved for purchasing fixed assets.  According to our Financial Polices, such items must be capitalized and the depreciation expense recognized over the next five years.  </t>
  </si>
  <si>
    <t>2024 HB 1 Workforce development programming</t>
  </si>
  <si>
    <t>INNU Suicide Prevention</t>
  </si>
  <si>
    <t>Kentucky Caregiver</t>
  </si>
  <si>
    <r>
      <rPr>
        <b/>
        <sz val="11"/>
        <rFont val="Calibri"/>
        <family val="2"/>
        <scheme val="minor"/>
      </rPr>
      <t xml:space="preserve">Title VII  </t>
    </r>
    <r>
      <rPr>
        <sz val="11"/>
        <rFont val="Calibri"/>
        <family val="2"/>
        <scheme val="minor"/>
      </rPr>
      <t xml:space="preserve">                                         - Ombudsman ARPA</t>
    </r>
  </si>
  <si>
    <t>KY Office of Broadband Development - BEAD</t>
  </si>
  <si>
    <r>
      <rPr>
        <b/>
        <sz val="11"/>
        <rFont val="Calibri"/>
        <family val="2"/>
        <scheme val="minor"/>
      </rPr>
      <t>MIPPA AAA</t>
    </r>
    <r>
      <rPr>
        <sz val="11"/>
        <rFont val="Calibri"/>
        <family val="2"/>
        <scheme val="minor"/>
      </rPr>
      <t xml:space="preserve"> - 9/1/23-8/31/24</t>
    </r>
  </si>
  <si>
    <r>
      <t xml:space="preserve">MIPPA SHIP </t>
    </r>
    <r>
      <rPr>
        <sz val="11"/>
        <rFont val="Calibri"/>
        <family val="2"/>
        <scheme val="minor"/>
      </rPr>
      <t>9/1/23-8/31/24</t>
    </r>
  </si>
  <si>
    <r>
      <rPr>
        <b/>
        <sz val="11"/>
        <rFont val="Calibri"/>
        <family val="2"/>
        <scheme val="minor"/>
      </rPr>
      <t>MIPPA ADRC</t>
    </r>
    <r>
      <rPr>
        <sz val="11"/>
        <rFont val="Calibri"/>
        <family val="2"/>
        <scheme val="minor"/>
      </rPr>
      <t xml:space="preserve"> - 9/1/23-8/31/24</t>
    </r>
  </si>
  <si>
    <t>BTAAAIL has only a small amout of ARPA funds remaining which will be fully expended in FY 2025</t>
  </si>
  <si>
    <t>C2 funds were unexpended due to the extra available meal funds through ESMP and ARPA  The unexpended funds will be utilized in FY 2025</t>
  </si>
  <si>
    <t>BTAAAIL will expend all Title VII ARPA funds in Fy 2025. Dollars were saved to utilize during resident rights month.</t>
  </si>
  <si>
    <t xml:space="preserve">MIPPA funds run on a different timeline than the state fiscal year. </t>
  </si>
  <si>
    <t>BTAAAIL thought that all funds had been expended but one bill came in after the close of the fiscal year and had to be paid with local dollars.</t>
  </si>
  <si>
    <r>
      <rPr>
        <b/>
        <sz val="11"/>
        <rFont val="Calibri"/>
        <family val="2"/>
        <scheme val="minor"/>
      </rPr>
      <t>NSIP</t>
    </r>
    <r>
      <rPr>
        <sz val="11"/>
        <rFont val="Calibri"/>
        <family val="2"/>
        <scheme val="minor"/>
      </rPr>
      <t xml:space="preserve">                                                    - Nutrition Services Incentive Program                                 10/1/23 to 9/30/24</t>
    </r>
  </si>
  <si>
    <t xml:space="preserve">Obtain necessary licensing to retrieve shapefiles and data from FCC, NTIA, and state regarding broadband. Meet and work with Cities, Counties, and Anchor Institutions to confirm the validity of current information; report discrepencies according to state challenge process; provide to the state any enforceable broadband committments; and provide various deliverables associated to work tasks as required by the contract. </t>
  </si>
  <si>
    <t>Gateway ADD:  Determines eligibility for WIOA applicants.  Completes assessments, provides career guidance, and intensive case management services.   Completes follow-up services.</t>
  </si>
  <si>
    <t>Gateway ADD:  Determines eligibility for Trade applicants.  Completes assessments, provides career guidance, and intensive case management services.   Completes follow-up services.</t>
  </si>
  <si>
    <t>Gateay ADD</t>
  </si>
  <si>
    <t>Gateway ADD</t>
  </si>
  <si>
    <r>
      <t xml:space="preserve"> </t>
    </r>
    <r>
      <rPr>
        <b/>
        <sz val="11"/>
        <rFont val="Calibri"/>
        <family val="2"/>
        <scheme val="minor"/>
      </rPr>
      <t>NSIP</t>
    </r>
    <r>
      <rPr>
        <sz val="11"/>
        <rFont val="Calibri"/>
        <family val="2"/>
        <scheme val="minor"/>
      </rPr>
      <t xml:space="preserve">                                                    - Nutrition Services Incentive Program                                       10/1/24 to 9/30/25</t>
    </r>
  </si>
  <si>
    <r>
      <t xml:space="preserve">MIPPA SHIP                             </t>
    </r>
    <r>
      <rPr>
        <sz val="11"/>
        <rFont val="Calibri"/>
        <family val="2"/>
        <scheme val="minor"/>
      </rPr>
      <t>9/1/24 to 8/31/25</t>
    </r>
  </si>
  <si>
    <r>
      <rPr>
        <b/>
        <sz val="11"/>
        <rFont val="Calibri"/>
        <family val="2"/>
        <scheme val="minor"/>
      </rPr>
      <t>MIPPA AAA</t>
    </r>
    <r>
      <rPr>
        <sz val="11"/>
        <rFont val="Calibri"/>
        <family val="2"/>
        <scheme val="minor"/>
      </rPr>
      <t xml:space="preserve">                              9/1/24 to 8/31/25</t>
    </r>
  </si>
  <si>
    <r>
      <rPr>
        <b/>
        <sz val="11"/>
        <rFont val="Calibri"/>
        <family val="2"/>
        <scheme val="minor"/>
      </rPr>
      <t xml:space="preserve">MIPPA ADRC                 </t>
    </r>
    <r>
      <rPr>
        <sz val="11"/>
        <rFont val="Calibri"/>
        <family val="2"/>
        <scheme val="minor"/>
      </rPr>
      <t xml:space="preserve">         9/1/24 to 8/31/25</t>
    </r>
  </si>
  <si>
    <t>Total amount of Reserves for FY</t>
  </si>
  <si>
    <t>BTADD:  Determines eligibility for applicants.  Completes assessments, provides career guidance, and intensive case management services.   Completes follow-up services.</t>
  </si>
  <si>
    <t>KY Staffing Solutions: serves as employer of record for Work Experience participants. Collects all supporting work documentation, collecting
and reviewing time worked, paying employees, withholding appropriate taxes, providing documentation of hours and
payment to the TENCO Workforce Development Board.</t>
  </si>
  <si>
    <t>Augusta Independent BOE Youth Employment Program:  Provides a time limited work experience and job readiness skills training after determining youth eligibility.  Completes follow-up services.</t>
  </si>
  <si>
    <t>Lewis County Board of Education Youth Employment program:  Provides time limited job preparation and work experience services for eligible youth.  Completes follow-up services.</t>
  </si>
  <si>
    <t xml:space="preserve">Morehead State University: Provides year round youth services developed around the 14 elements in the WIOA Law.  Focus on Job Preparation, Occupational Skills, Supportive Services, Work Experience, and Basic Skill Remediation. Conducts follow-up services. </t>
  </si>
  <si>
    <t>Career Team, LLC. Youth Employment Program:  provides a time limited work experience and job readiness skills training after determining youth eligibility.  Completes follow-up services.</t>
  </si>
  <si>
    <t>Robertson County BOE Youth Employment Program:  Provides a time limited work experience and job readiness skills training after determining youth eligibility.  Completes follow-up services.</t>
  </si>
  <si>
    <t>Mason County BOE Youth Employment Program:  Provides a time limited work experience and job readiness skills training after determining youth eligibility.  Completes follow-up services.</t>
  </si>
  <si>
    <t>Career Center Operator does not receive 2024 HB 1 funding</t>
  </si>
  <si>
    <t>160 Driving Academy, Ashland Community &amp; Technical College, Beckfield College, Bluegrass CDL Academy, Bluegrass Community &amp; Technical College, Eastern Kentucky University, Elite Welding Academy, Greenup County Ambulance Authority, Kentucky Welding Institute, Lake Cumberland CDL, Maysville Community &amp; Technical College, Morehead State University, Shawnee State University, Thomas More College, University of the Cumberlands, Western Kentucky University.</t>
  </si>
  <si>
    <t xml:space="preserve">Shawnee State University </t>
  </si>
  <si>
    <t>Ashland Community &amp; Technical College, Eastern Kentucky University, Elite Welding Academy, Kentucky Welding Institute, Maysville Community &amp; Technical College, MedQuest College, Morehead State University, Shawnee State University, University of Kentucky, University of Pikeville.</t>
  </si>
  <si>
    <t>None</t>
  </si>
  <si>
    <t>2024 HB 1 funding was not used for training during FY25</t>
  </si>
  <si>
    <t xml:space="preserve">199 through WIOA -                                9,494 through Career Center                                                                    </t>
  </si>
  <si>
    <t>Employment Rate 2nd Qtr:  91.7%; Employment Rate 4th qtr.: 94.1% ; 
Median Earnings 2nd qtr.: $11,694 ;          
Credential: 78.4%  ;                      
Measurable Skills: 86.3% .</t>
  </si>
  <si>
    <t>Employment Rate 2nd Qtr:  88.9%;    Employment Rate 4th qtr.: 86.%; 
Median Earnings 2nd qtr.: $17,965; 
Credential: 86.7% ;                    
Measurable Skills: 100% .</t>
  </si>
  <si>
    <t>Employment Rate 2nd Qtr: 82%; Employment Rate 4th qtr.: 84.3% ;   
Median Earnings 2nd qtr.: $6,709 ; 
Credential: 72.3%  ;                     
Measurable Skills: 50.9% .</t>
  </si>
  <si>
    <t>Obtained Employment: 2</t>
  </si>
  <si>
    <t>BTAAAIL utilized FY 2025 Federal Unexpended funds as well as Title III B ARPA funds for services as Federal Dollars would carry over</t>
  </si>
  <si>
    <t xml:space="preserve">BTAAAIL utilized ARPA funds as well as unexpended Federal funds from FY 2024. BTAAAIL DLTCO also participated in a pilot program which had funding </t>
  </si>
  <si>
    <t>BTAAAIL utilized all ESMP funds, Federal Carry over  as well as ARPA funds. The unexpended funds will be used in FY 2026 to assist with the budget shortfall due to the end of ARPA dollars</t>
  </si>
  <si>
    <t>BTAAAIL Expended all funds in FY 2025</t>
  </si>
  <si>
    <t>BTAAAIL utilized Federal Unexpended funds from FY 2024  and remeaining ARPA funds. The Federal Unxpended will be utilizing in FY 2026 for services</t>
  </si>
  <si>
    <t>BTAAAIL will fully expended all unexpended Title VII Elder Abuse funds in FY 2026. Shared costs were lower than anticipated therefore leaving a small balance</t>
  </si>
  <si>
    <t>BTAAAIL will fully expended all unexpended Title VII Ombudsman  funds in FY 2026. Shared costs were lower than anticipated therefore leaving a small balance</t>
  </si>
  <si>
    <t>All funds expended</t>
  </si>
  <si>
    <t>Program year does not operate on state fiscal year; therefore, the program extends between two fiscal years. Funds will be fully expended during FY26.</t>
  </si>
  <si>
    <t>BTAAAIL expended all homecare funds except for $221.  BTAAAIL worked hard on ensuring all dollars were spent but had two clients hospitlized  during the end of June.</t>
  </si>
  <si>
    <t>BTAAAIL was allocated additional funds from another district. Several participants died in the last two months there for leaving a balance.</t>
  </si>
  <si>
    <t>BTAAAIL over estimated expenses associated with activities and there for did not expend all funds</t>
  </si>
  <si>
    <t>Assessment, Case Management,  I&amp;A, Legal Assistance, Outreach, Recreation, Telephone Reassurance, Transportation and Health Promotion</t>
  </si>
  <si>
    <t>Respite, Support, Training, Goods and Services, Memory Cafes</t>
  </si>
  <si>
    <t xml:space="preserve">BTAAAIL </t>
  </si>
  <si>
    <t>Program year does not operate on fiscal year; therefore, the program extended between multiple fiscal years</t>
  </si>
  <si>
    <t xml:space="preserve">Funds were awarded based on deliverables specific to broadband development. Expenditure of funds extended between two fiscal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</si>
</sst>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00B050"/>
      <name val="Calibri"/>
      <family val="2"/>
      <scheme val="minor"/>
    </font>
    <font>
      <sz val="11"/>
      <name val="Calibri"/>
      <family val="2"/>
      <scheme val="minor"/>
    </font>
    <font>
      <b/>
      <sz val="14"/>
      <color theme="1"/>
      <name val="Calibri"/>
      <family val="2"/>
      <scheme val="minor"/>
    </font>
    <font>
      <b/>
      <sz val="11"/>
      <name val="Calibri"/>
      <family val="2"/>
      <scheme val="minor"/>
    </font>
    <font>
      <i/>
      <sz val="10"/>
      <color theme="1"/>
      <name val="Times New Roman"/>
      <family val="1"/>
    </font>
    <font>
      <sz val="11"/>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01">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44" fontId="0" fillId="0" borderId="1" xfId="1" applyFont="1" applyBorder="1" applyAlignment="1">
      <alignment horizontal="center" wrapText="1"/>
    </xf>
    <xf numFmtId="0" fontId="0" fillId="0" borderId="1" xfId="0" applyBorder="1" applyAlignment="1">
      <alignment wrapText="1"/>
    </xf>
    <xf numFmtId="44" fontId="0" fillId="0" borderId="1" xfId="1" applyFont="1" applyBorder="1"/>
    <xf numFmtId="0" fontId="0" fillId="0" borderId="1" xfId="0" applyBorder="1"/>
    <xf numFmtId="9" fontId="0" fillId="0" borderId="1" xfId="2" applyFont="1" applyBorder="1"/>
    <xf numFmtId="0" fontId="0" fillId="0" borderId="0" xfId="0" applyAlignment="1">
      <alignment horizontal="center" vertical="center" wrapText="1"/>
    </xf>
    <xf numFmtId="44" fontId="0" fillId="0" borderId="0" xfId="1" applyFont="1"/>
    <xf numFmtId="0" fontId="0" fillId="0" borderId="0" xfId="0" applyAlignment="1">
      <alignment horizontal="center"/>
    </xf>
    <xf numFmtId="0" fontId="2" fillId="0" borderId="0" xfId="0" applyFont="1"/>
    <xf numFmtId="44" fontId="0" fillId="0" borderId="0" xfId="1" applyFont="1" applyBorder="1"/>
    <xf numFmtId="0" fontId="0" fillId="0" borderId="3" xfId="0" applyBorder="1"/>
    <xf numFmtId="0" fontId="0" fillId="0" borderId="4" xfId="0" applyBorder="1"/>
    <xf numFmtId="0" fontId="0" fillId="0" borderId="5" xfId="0" applyBorder="1"/>
    <xf numFmtId="44" fontId="0" fillId="0" borderId="3" xfId="1" applyFont="1" applyBorder="1"/>
    <xf numFmtId="44" fontId="0" fillId="0" borderId="4" xfId="1" applyFont="1" applyBorder="1"/>
    <xf numFmtId="44" fontId="0" fillId="0" borderId="5" xfId="1" applyFont="1" applyBorder="1"/>
    <xf numFmtId="9" fontId="0" fillId="0" borderId="0" xfId="2" applyFont="1"/>
    <xf numFmtId="44" fontId="0" fillId="0" borderId="1" xfId="1" applyFont="1" applyBorder="1" applyAlignment="1">
      <alignment horizontal="left" wrapText="1"/>
    </xf>
    <xf numFmtId="9" fontId="0" fillId="0" borderId="1" xfId="2" applyFont="1" applyBorder="1" applyAlignment="1">
      <alignment horizontal="center" wrapText="1"/>
    </xf>
    <xf numFmtId="44" fontId="0" fillId="0" borderId="1" xfId="0" applyNumberFormat="1" applyBorder="1" applyAlignment="1">
      <alignment horizontal="left" wrapText="1"/>
    </xf>
    <xf numFmtId="9" fontId="0" fillId="0" borderId="1" xfId="2" applyFont="1" applyBorder="1" applyAlignment="1">
      <alignment horizontal="left" wrapText="1"/>
    </xf>
    <xf numFmtId="44" fontId="0" fillId="0" borderId="5" xfId="1" applyFont="1" applyBorder="1" applyAlignment="1">
      <alignment horizontal="left" wrapText="1"/>
    </xf>
    <xf numFmtId="44" fontId="5" fillId="0" borderId="1" xfId="1" applyFont="1" applyBorder="1" applyAlignment="1">
      <alignment horizontal="center" wrapText="1"/>
    </xf>
    <xf numFmtId="0" fontId="6" fillId="0" borderId="0" xfId="0" applyFont="1" applyAlignment="1">
      <alignment horizontal="left"/>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xf>
    <xf numFmtId="0" fontId="6" fillId="0" borderId="1" xfId="0" applyFont="1" applyBorder="1" applyAlignment="1">
      <alignment horizontal="left"/>
    </xf>
    <xf numFmtId="0" fontId="6" fillId="0" borderId="3" xfId="0" applyFont="1" applyBorder="1" applyAlignment="1">
      <alignment horizontal="left"/>
    </xf>
    <xf numFmtId="0" fontId="6" fillId="0" borderId="0" xfId="0" applyFont="1"/>
    <xf numFmtId="0" fontId="9" fillId="0" borderId="0" xfId="0" applyFont="1"/>
    <xf numFmtId="0" fontId="6" fillId="0" borderId="1" xfId="0" applyFont="1" applyBorder="1" applyAlignment="1">
      <alignment horizontal="left" vertical="top" wrapText="1"/>
    </xf>
    <xf numFmtId="0" fontId="6" fillId="0" borderId="0" xfId="0" applyFont="1" applyAlignment="1">
      <alignment wrapText="1"/>
    </xf>
    <xf numFmtId="0" fontId="6" fillId="0" borderId="7" xfId="0" applyFont="1" applyBorder="1" applyAlignment="1">
      <alignment wrapText="1"/>
    </xf>
    <xf numFmtId="0" fontId="6" fillId="0" borderId="0" xfId="0" applyFont="1" applyAlignment="1">
      <alignment horizontal="left" wrapText="1"/>
    </xf>
    <xf numFmtId="0" fontId="6" fillId="0" borderId="1" xfId="0" applyFont="1" applyBorder="1" applyAlignment="1">
      <alignment horizontal="left" wrapText="1"/>
    </xf>
    <xf numFmtId="0" fontId="6" fillId="0" borderId="3" xfId="0" applyFont="1" applyBorder="1" applyAlignment="1">
      <alignment horizontal="left" wrapText="1"/>
    </xf>
    <xf numFmtId="0" fontId="10" fillId="0" borderId="0" xfId="0" applyFont="1"/>
    <xf numFmtId="0" fontId="8" fillId="0" borderId="5" xfId="0" applyFont="1" applyBorder="1" applyAlignment="1">
      <alignment horizontal="center" vertical="center" wrapText="1"/>
    </xf>
    <xf numFmtId="9" fontId="6" fillId="0" borderId="1" xfId="2" applyFont="1" applyFill="1" applyBorder="1" applyAlignment="1">
      <alignment wrapText="1"/>
    </xf>
    <xf numFmtId="9" fontId="6" fillId="0" borderId="1" xfId="2" applyFont="1" applyFill="1" applyBorder="1" applyAlignment="1"/>
    <xf numFmtId="9" fontId="6" fillId="0" borderId="5" xfId="2" applyFont="1" applyFill="1" applyBorder="1" applyAlignment="1">
      <alignment wrapText="1"/>
    </xf>
    <xf numFmtId="9" fontId="6" fillId="0" borderId="5" xfId="2" applyFont="1" applyFill="1" applyBorder="1" applyAlignment="1"/>
    <xf numFmtId="0" fontId="11" fillId="0" borderId="0" xfId="3"/>
    <xf numFmtId="0" fontId="6" fillId="6" borderId="1" xfId="0" applyFont="1" applyFill="1" applyBorder="1" applyAlignment="1">
      <alignment horizontal="left"/>
    </xf>
    <xf numFmtId="0" fontId="6" fillId="0" borderId="0" xfId="0" applyFont="1" applyAlignment="1">
      <alignment horizontal="center"/>
    </xf>
    <xf numFmtId="3" fontId="6" fillId="0" borderId="0" xfId="0" applyNumberFormat="1" applyFont="1" applyAlignment="1">
      <alignment horizontal="center"/>
    </xf>
    <xf numFmtId="0" fontId="6" fillId="5" borderId="0" xfId="0" applyFont="1" applyFill="1" applyAlignment="1">
      <alignment horizontal="left" wrapText="1"/>
    </xf>
    <xf numFmtId="0" fontId="6" fillId="5" borderId="0" xfId="0" applyFont="1" applyFill="1" applyAlignment="1">
      <alignment horizontal="left"/>
    </xf>
    <xf numFmtId="0" fontId="6" fillId="5" borderId="0" xfId="0" applyFont="1" applyFill="1" applyAlignment="1">
      <alignment wrapText="1"/>
    </xf>
    <xf numFmtId="0" fontId="6" fillId="5" borderId="0" xfId="0" applyFont="1" applyFill="1"/>
    <xf numFmtId="0" fontId="6" fillId="6" borderId="1" xfId="0" applyFont="1" applyFill="1" applyBorder="1" applyAlignment="1">
      <alignment horizontal="left" wrapText="1"/>
    </xf>
    <xf numFmtId="0" fontId="6" fillId="2" borderId="9" xfId="0" applyFont="1" applyFill="1" applyBorder="1" applyAlignment="1">
      <alignment horizontal="center"/>
    </xf>
    <xf numFmtId="0" fontId="6" fillId="3" borderId="9" xfId="0" applyFont="1" applyFill="1" applyBorder="1" applyAlignment="1">
      <alignment horizontal="center"/>
    </xf>
    <xf numFmtId="44" fontId="6" fillId="0" borderId="3" xfId="1" applyFont="1" applyFill="1" applyBorder="1" applyAlignment="1">
      <alignment horizontal="center"/>
    </xf>
    <xf numFmtId="164" fontId="0" fillId="0" borderId="0" xfId="0" applyNumberFormat="1"/>
    <xf numFmtId="0" fontId="6" fillId="0" borderId="3" xfId="0" applyFont="1" applyBorder="1" applyAlignment="1">
      <alignment horizontal="left" vertical="top"/>
    </xf>
    <xf numFmtId="0" fontId="6" fillId="0" borderId="0" xfId="0" applyFont="1" applyAlignment="1">
      <alignment vertical="top"/>
    </xf>
    <xf numFmtId="0" fontId="6" fillId="0" borderId="3" xfId="0" applyFont="1" applyBorder="1" applyAlignment="1">
      <alignment horizontal="center" vertical="top"/>
    </xf>
    <xf numFmtId="0" fontId="5" fillId="0" borderId="0" xfId="0" applyFont="1"/>
    <xf numFmtId="164" fontId="6" fillId="0" borderId="1" xfId="1" applyNumberFormat="1" applyFont="1" applyFill="1" applyBorder="1" applyAlignment="1">
      <alignment horizontal="left" wrapText="1"/>
    </xf>
    <xf numFmtId="164" fontId="8" fillId="0" borderId="11" xfId="0" applyNumberFormat="1" applyFont="1" applyBorder="1"/>
    <xf numFmtId="164" fontId="6" fillId="0" borderId="1" xfId="1" applyNumberFormat="1" applyFont="1" applyFill="1" applyBorder="1" applyAlignment="1">
      <alignment horizontal="center"/>
    </xf>
    <xf numFmtId="44" fontId="6" fillId="0" borderId="3" xfId="1" applyFont="1" applyFill="1" applyBorder="1" applyAlignment="1">
      <alignment horizontal="left" wrapText="1"/>
    </xf>
    <xf numFmtId="164" fontId="6" fillId="0" borderId="1" xfId="1" applyNumberFormat="1" applyFont="1" applyFill="1" applyBorder="1" applyAlignment="1">
      <alignment wrapText="1"/>
    </xf>
    <xf numFmtId="164" fontId="6" fillId="0" borderId="1" xfId="1" applyNumberFormat="1" applyFont="1" applyFill="1" applyBorder="1" applyAlignment="1"/>
    <xf numFmtId="164" fontId="8" fillId="0" borderId="10" xfId="1" applyNumberFormat="1" applyFont="1" applyFill="1" applyBorder="1" applyAlignment="1">
      <alignment wrapText="1"/>
    </xf>
    <xf numFmtId="164" fontId="8" fillId="0" borderId="11" xfId="1" applyNumberFormat="1" applyFont="1" applyFill="1" applyBorder="1" applyAlignment="1"/>
    <xf numFmtId="0" fontId="6" fillId="5" borderId="0" xfId="0" applyFont="1" applyFill="1" applyAlignment="1">
      <alignment vertical="center"/>
    </xf>
    <xf numFmtId="0" fontId="6" fillId="6" borderId="1" xfId="0" applyFont="1" applyFill="1" applyBorder="1" applyAlignment="1">
      <alignment horizontal="left" vertical="top" wrapText="1"/>
    </xf>
    <xf numFmtId="0" fontId="6" fillId="6" borderId="0" xfId="0" applyFont="1" applyFill="1" applyAlignment="1">
      <alignment horizontal="left" vertical="top" wrapText="1"/>
    </xf>
    <xf numFmtId="0" fontId="6" fillId="0" borderId="1" xfId="0" applyFont="1" applyBorder="1" applyAlignment="1">
      <alignment vertical="top" wrapText="1"/>
    </xf>
    <xf numFmtId="44" fontId="0" fillId="0" borderId="0" xfId="1" applyFont="1" applyFill="1"/>
    <xf numFmtId="164" fontId="0" fillId="0" borderId="6" xfId="1" applyNumberFormat="1" applyFont="1" applyFill="1" applyBorder="1"/>
    <xf numFmtId="164" fontId="0" fillId="0" borderId="1" xfId="1" applyNumberFormat="1" applyFont="1" applyFill="1" applyBorder="1"/>
    <xf numFmtId="164" fontId="2" fillId="0" borderId="2" xfId="1" applyNumberFormat="1" applyFont="1" applyFill="1" applyBorder="1"/>
    <xf numFmtId="44" fontId="0" fillId="0" borderId="0" xfId="0" applyNumberFormat="1"/>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4" borderId="8" xfId="0" applyFont="1" applyFill="1" applyBorder="1" applyAlignment="1">
      <alignment horizontal="center"/>
    </xf>
    <xf numFmtId="0" fontId="6" fillId="4" borderId="9"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7" fillId="0" borderId="0" xfId="0" applyFont="1" applyAlignment="1">
      <alignment horizontal="center"/>
    </xf>
  </cellXfs>
  <cellStyles count="4">
    <cellStyle name="Currency" xfId="1" builtinId="4"/>
    <cellStyle name="Hyperlink" xfId="3" builtinId="8"/>
    <cellStyle name="Normal" xfId="0" builtinId="0"/>
    <cellStyle name="Percent" xfId="2" builtinId="5"/>
  </cellStyles>
  <dxfs count="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9</xdr:col>
      <xdr:colOff>210317</xdr:colOff>
      <xdr:row>37</xdr:row>
      <xdr:rowOff>86711</xdr:rowOff>
    </xdr:to>
    <xdr:pic>
      <xdr:nvPicPr>
        <xdr:cNvPr id="3" name="Picture 2">
          <a:extLst>
            <a:ext uri="{FF2B5EF4-FFF2-40B4-BE49-F238E27FC236}">
              <a16:creationId xmlns:a16="http://schemas.microsoft.com/office/drawing/2014/main" id="{3164CFE1-B20B-3C1F-BB79-A97E20E53DBD}"/>
            </a:ext>
          </a:extLst>
        </xdr:cNvPr>
        <xdr:cNvPicPr>
          <a:picLocks noChangeAspect="1"/>
        </xdr:cNvPicPr>
      </xdr:nvPicPr>
      <xdr:blipFill>
        <a:blip xmlns:r="http://schemas.openxmlformats.org/officeDocument/2006/relationships" r:embed="rId1"/>
        <a:stretch>
          <a:fillRect/>
        </a:stretch>
      </xdr:blipFill>
      <xdr:spPr>
        <a:xfrm>
          <a:off x="200025" y="66675"/>
          <a:ext cx="5496692" cy="7068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13</xdr:row>
      <xdr:rowOff>66675</xdr:rowOff>
    </xdr:from>
    <xdr:to>
      <xdr:col>14</xdr:col>
      <xdr:colOff>542925</xdr:colOff>
      <xdr:row>16</xdr:row>
      <xdr:rowOff>66675</xdr:rowOff>
    </xdr:to>
    <xdr:sp macro="" textlink="">
      <xdr:nvSpPr>
        <xdr:cNvPr id="2" name="TextBox 1">
          <a:extLst>
            <a:ext uri="{FF2B5EF4-FFF2-40B4-BE49-F238E27FC236}">
              <a16:creationId xmlns:a16="http://schemas.microsoft.com/office/drawing/2014/main" id="{C5B0B35C-0B99-620E-1A5B-BF4173F73533}"/>
            </a:ext>
          </a:extLst>
        </xdr:cNvPr>
        <xdr:cNvSpPr txBox="1"/>
      </xdr:nvSpPr>
      <xdr:spPr>
        <a:xfrm>
          <a:off x="9172575" y="2543175"/>
          <a:ext cx="49339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rgbClr val="FF0000"/>
              </a:solidFill>
            </a:rPr>
            <a:t>LESS than</a:t>
          </a:r>
          <a:r>
            <a:rPr lang="en-US" sz="1100" b="1" kern="1200" baseline="0">
              <a:solidFill>
                <a:srgbClr val="FF0000"/>
              </a:solidFill>
            </a:rPr>
            <a:t> total on pg 42 d/t eda jfa dep EX on expired grant of $16,593</a:t>
          </a:r>
          <a:endParaRPr lang="en-US" sz="1100" b="1" kern="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tephen%20Culp%2012-7-17\PROGRAMS\WIA\FY%202018\Board%20Reports\8-16-2017\Board%20Report%20thru%202017%20JUN%20-%20%208-10-17%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Summary Sheet"/>
    </sheetNames>
    <sheetDataSet>
      <sheetData sheetId="0">
        <row r="17">
          <cell r="J17">
            <v>958243.62</v>
          </cell>
          <cell r="M17">
            <v>926830.34</v>
          </cell>
          <cell r="P17">
            <v>2714106.77</v>
          </cell>
          <cell r="S17">
            <v>70775.600000000006</v>
          </cell>
          <cell r="V17">
            <v>1074164.51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M1:M2"/>
  <sheetViews>
    <sheetView workbookViewId="0">
      <selection activeCell="L13" sqref="L13"/>
    </sheetView>
  </sheetViews>
  <sheetFormatPr defaultRowHeight="15" x14ac:dyDescent="0.25"/>
  <sheetData>
    <row r="1" spans="13:13" x14ac:dyDescent="0.25">
      <c r="M1" s="47"/>
    </row>
    <row r="2" spans="13:13" x14ac:dyDescent="0.25">
      <c r="M2" s="47"/>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92"/>
  <sheetViews>
    <sheetView tabSelected="1" zoomScaleNormal="100" workbookViewId="0">
      <pane xSplit="1" ySplit="3" topLeftCell="B4" activePane="bottomRight" state="frozen"/>
      <selection pane="topRight" activeCell="B1" sqref="B1"/>
      <selection pane="bottomLeft" activeCell="A4" sqref="A4"/>
      <selection pane="bottomRight" activeCell="A5" sqref="A5"/>
    </sheetView>
  </sheetViews>
  <sheetFormatPr defaultColWidth="8.85546875" defaultRowHeight="15" x14ac:dyDescent="0.25"/>
  <cols>
    <col min="1" max="1" width="28.85546875" style="36" customWidth="1"/>
    <col min="2" max="2" width="61.140625" customWidth="1"/>
    <col min="3" max="3" width="25.7109375" style="41" customWidth="1"/>
    <col min="4" max="4" width="16.7109375" customWidth="1"/>
    <col min="5" max="6" width="23.42578125" customWidth="1"/>
    <col min="7" max="7" width="25.7109375" customWidth="1"/>
    <col min="8" max="8" width="25.7109375" style="41" customWidth="1"/>
    <col min="9" max="11" width="25.7109375" customWidth="1"/>
    <col min="12" max="12" width="25.7109375" style="41" customWidth="1"/>
    <col min="13" max="27" width="25.7109375" customWidth="1"/>
    <col min="28" max="31" width="25.7109375" style="41" customWidth="1"/>
    <col min="32" max="42" width="25.7109375" style="33" customWidth="1"/>
    <col min="43" max="43" width="35.42578125" style="33" customWidth="1"/>
    <col min="44" max="44" width="30.5703125" style="33" customWidth="1"/>
    <col min="45" max="45" width="30" style="33" customWidth="1"/>
    <col min="46" max="47" width="27.140625" style="33" customWidth="1"/>
    <col min="48" max="16384" width="8.85546875" style="33"/>
  </cols>
  <sheetData>
    <row r="1" spans="1:47" ht="15.75" thickBot="1" x14ac:dyDescent="0.3">
      <c r="B1" s="34" t="s">
        <v>159</v>
      </c>
      <c r="K1" s="34" t="s">
        <v>158</v>
      </c>
    </row>
    <row r="2" spans="1:47" ht="15.75" thickBot="1" x14ac:dyDescent="0.3">
      <c r="A2" s="37"/>
      <c r="B2" s="87" t="s">
        <v>30</v>
      </c>
      <c r="C2" s="88"/>
      <c r="D2" s="88"/>
      <c r="E2" s="88"/>
      <c r="F2" s="88"/>
      <c r="G2" s="88"/>
      <c r="H2" s="88"/>
      <c r="I2" s="88"/>
      <c r="J2" s="88"/>
      <c r="K2" s="88"/>
      <c r="L2" s="88"/>
      <c r="M2" s="88"/>
      <c r="N2" s="88"/>
      <c r="O2" s="88"/>
      <c r="P2" s="88"/>
      <c r="Q2" s="88"/>
      <c r="R2" s="88"/>
      <c r="S2" s="88"/>
      <c r="T2" s="88"/>
      <c r="U2" s="88"/>
      <c r="V2" s="88"/>
      <c r="W2" s="88"/>
      <c r="X2" s="88"/>
      <c r="Y2" s="88"/>
      <c r="Z2" s="88"/>
      <c r="AA2" s="88"/>
      <c r="AB2" s="56"/>
      <c r="AC2" s="56"/>
      <c r="AD2" s="56"/>
      <c r="AE2" s="56"/>
      <c r="AF2" s="89" t="s">
        <v>27</v>
      </c>
      <c r="AG2" s="90"/>
      <c r="AH2" s="90"/>
      <c r="AI2" s="90"/>
      <c r="AJ2" s="90"/>
      <c r="AK2" s="90"/>
      <c r="AL2" s="90"/>
      <c r="AM2" s="90"/>
      <c r="AN2" s="90"/>
      <c r="AO2" s="57"/>
      <c r="AP2" s="57"/>
      <c r="AQ2" s="94" t="s">
        <v>29</v>
      </c>
      <c r="AR2" s="95"/>
      <c r="AS2" s="95"/>
      <c r="AT2" s="95"/>
      <c r="AU2" s="95"/>
    </row>
    <row r="3" spans="1:47" s="29" customFormat="1" ht="75.75" thickBot="1" x14ac:dyDescent="0.3">
      <c r="A3" s="28"/>
      <c r="B3" s="28" t="s">
        <v>111</v>
      </c>
      <c r="C3" s="42" t="s">
        <v>178</v>
      </c>
      <c r="D3" s="28" t="s">
        <v>112</v>
      </c>
      <c r="E3" s="28" t="s">
        <v>113</v>
      </c>
      <c r="F3" s="28" t="s">
        <v>175</v>
      </c>
      <c r="G3" s="28" t="s">
        <v>114</v>
      </c>
      <c r="H3" s="42" t="s">
        <v>169</v>
      </c>
      <c r="I3" s="28" t="s">
        <v>118</v>
      </c>
      <c r="J3" s="28" t="s">
        <v>177</v>
      </c>
      <c r="K3" s="28" t="s">
        <v>115</v>
      </c>
      <c r="L3" s="42" t="s">
        <v>176</v>
      </c>
      <c r="M3" s="28" t="s">
        <v>116</v>
      </c>
      <c r="N3" s="28" t="s">
        <v>117</v>
      </c>
      <c r="O3" s="28" t="s">
        <v>190</v>
      </c>
      <c r="P3" s="28" t="s">
        <v>200</v>
      </c>
      <c r="Q3" s="28" t="s">
        <v>206</v>
      </c>
      <c r="R3" s="28" t="s">
        <v>119</v>
      </c>
      <c r="S3" s="42" t="s">
        <v>12</v>
      </c>
      <c r="T3" s="42" t="s">
        <v>13</v>
      </c>
      <c r="U3" s="42" t="s">
        <v>120</v>
      </c>
      <c r="V3" s="42" t="s">
        <v>193</v>
      </c>
      <c r="W3" s="42" t="s">
        <v>207</v>
      </c>
      <c r="X3" s="28" t="s">
        <v>192</v>
      </c>
      <c r="Y3" s="28" t="s">
        <v>208</v>
      </c>
      <c r="Z3" s="28" t="s">
        <v>209</v>
      </c>
      <c r="AA3" s="28" t="s">
        <v>194</v>
      </c>
      <c r="AB3" s="42" t="s">
        <v>172</v>
      </c>
      <c r="AC3" s="42" t="s">
        <v>179</v>
      </c>
      <c r="AD3" s="42" t="s">
        <v>188</v>
      </c>
      <c r="AE3" s="42" t="s">
        <v>189</v>
      </c>
      <c r="AF3" s="28" t="s">
        <v>121</v>
      </c>
      <c r="AG3" s="28" t="s">
        <v>122</v>
      </c>
      <c r="AH3" s="28" t="s">
        <v>123</v>
      </c>
      <c r="AI3" s="28" t="s">
        <v>157</v>
      </c>
      <c r="AJ3" s="28" t="s">
        <v>156</v>
      </c>
      <c r="AK3" s="42" t="s">
        <v>173</v>
      </c>
      <c r="AL3" s="28" t="s">
        <v>124</v>
      </c>
      <c r="AM3" s="28" t="s">
        <v>125</v>
      </c>
      <c r="AN3" s="28" t="s">
        <v>126</v>
      </c>
      <c r="AO3" s="42" t="s">
        <v>174</v>
      </c>
      <c r="AP3" s="42" t="s">
        <v>191</v>
      </c>
      <c r="AQ3" s="42" t="s">
        <v>23</v>
      </c>
      <c r="AR3" s="42" t="s">
        <v>25</v>
      </c>
      <c r="AS3" s="42" t="s">
        <v>24</v>
      </c>
      <c r="AT3" s="42" t="s">
        <v>26</v>
      </c>
      <c r="AU3" s="42" t="s">
        <v>187</v>
      </c>
    </row>
    <row r="4" spans="1:47" s="66" customFormat="1" ht="15.75" thickBot="1" x14ac:dyDescent="0.3">
      <c r="A4" s="64" t="s">
        <v>14</v>
      </c>
      <c r="B4" s="65">
        <v>151290.76</v>
      </c>
      <c r="C4" s="65">
        <v>51218.509999999995</v>
      </c>
      <c r="D4" s="65">
        <v>48000</v>
      </c>
      <c r="E4" s="65">
        <v>220490.44</v>
      </c>
      <c r="F4" s="65">
        <v>4729.84</v>
      </c>
      <c r="G4" s="65">
        <v>343833.02</v>
      </c>
      <c r="H4" s="65">
        <v>60622.74</v>
      </c>
      <c r="I4" s="65">
        <v>5663</v>
      </c>
      <c r="J4" s="65">
        <v>3921.54</v>
      </c>
      <c r="K4" s="65">
        <v>65454.91</v>
      </c>
      <c r="L4" s="65">
        <v>15005.369999999999</v>
      </c>
      <c r="M4" s="65">
        <v>1334.12</v>
      </c>
      <c r="N4" s="65">
        <v>3988.11</v>
      </c>
      <c r="O4" s="65">
        <v>2552.6000000000004</v>
      </c>
      <c r="P4" s="65">
        <v>40444.9</v>
      </c>
      <c r="Q4" s="65">
        <v>37121.699999999997</v>
      </c>
      <c r="R4" s="65">
        <v>46000</v>
      </c>
      <c r="S4" s="65">
        <v>36479.47</v>
      </c>
      <c r="T4" s="65">
        <v>238164.00000000003</v>
      </c>
      <c r="U4" s="65">
        <v>34199</v>
      </c>
      <c r="V4" s="65">
        <v>2491.77</v>
      </c>
      <c r="W4" s="65">
        <v>13201</v>
      </c>
      <c r="X4" s="65">
        <v>2893.25</v>
      </c>
      <c r="Y4" s="65">
        <v>11201</v>
      </c>
      <c r="Z4" s="65">
        <v>9289</v>
      </c>
      <c r="AA4" s="65">
        <v>2771.54</v>
      </c>
      <c r="AB4" s="65">
        <v>440948.64</v>
      </c>
      <c r="AC4" s="65">
        <v>197952</v>
      </c>
      <c r="AD4" s="65">
        <v>4657.49</v>
      </c>
      <c r="AE4" s="65">
        <v>59766.509999999995</v>
      </c>
      <c r="AF4" s="65">
        <v>116892</v>
      </c>
      <c r="AG4" s="65">
        <v>20829</v>
      </c>
      <c r="AH4" s="65">
        <v>77832.34</v>
      </c>
      <c r="AI4" s="65">
        <v>103845.47</v>
      </c>
      <c r="AJ4" s="65">
        <v>69320.3</v>
      </c>
      <c r="AK4" s="65">
        <v>16592.88</v>
      </c>
      <c r="AL4" s="65">
        <v>7000</v>
      </c>
      <c r="AM4" s="65">
        <v>76617</v>
      </c>
      <c r="AN4" s="65">
        <v>90965</v>
      </c>
      <c r="AO4" s="65">
        <v>1731.22</v>
      </c>
      <c r="AP4" s="65">
        <v>7360.81</v>
      </c>
      <c r="AQ4" s="65">
        <v>2857295.69</v>
      </c>
      <c r="AR4" s="65">
        <v>760296.45</v>
      </c>
      <c r="AS4" s="65">
        <v>2964125.89</v>
      </c>
      <c r="AT4" s="65">
        <v>465.81</v>
      </c>
      <c r="AU4" s="65">
        <v>952380.96</v>
      </c>
    </row>
    <row r="5" spans="1:47" s="66" customFormat="1" ht="15.75" thickBot="1" x14ac:dyDescent="0.3">
      <c r="A5" s="64" t="s">
        <v>34</v>
      </c>
      <c r="B5" s="65">
        <v>0</v>
      </c>
      <c r="C5" s="65">
        <v>2390.6799999999998</v>
      </c>
      <c r="D5" s="65">
        <v>0</v>
      </c>
      <c r="E5" s="65">
        <v>0</v>
      </c>
      <c r="F5" s="65">
        <v>1573</v>
      </c>
      <c r="G5" s="65">
        <v>0.99</v>
      </c>
      <c r="H5" s="65">
        <v>3577.3</v>
      </c>
      <c r="I5" s="65">
        <v>0.4</v>
      </c>
      <c r="J5" s="65">
        <v>0</v>
      </c>
      <c r="K5" s="65">
        <v>128.26</v>
      </c>
      <c r="L5" s="65">
        <v>738.41</v>
      </c>
      <c r="M5" s="65">
        <v>0</v>
      </c>
      <c r="N5" s="65">
        <v>0</v>
      </c>
      <c r="O5" s="65">
        <v>4.5199999999999996</v>
      </c>
      <c r="P5" s="65">
        <v>0</v>
      </c>
      <c r="Q5" s="65">
        <v>0.82</v>
      </c>
      <c r="R5" s="65">
        <v>87</v>
      </c>
      <c r="S5" s="65">
        <v>30.76</v>
      </c>
      <c r="T5" s="65">
        <v>55.26</v>
      </c>
      <c r="U5" s="65">
        <v>0</v>
      </c>
      <c r="V5" s="65">
        <v>0</v>
      </c>
      <c r="W5" s="65">
        <v>0</v>
      </c>
      <c r="X5" s="65">
        <v>0</v>
      </c>
      <c r="Y5" s="65">
        <v>0</v>
      </c>
      <c r="Z5" s="65">
        <v>0</v>
      </c>
      <c r="AA5" s="65">
        <v>0</v>
      </c>
      <c r="AB5" s="65">
        <v>41.92</v>
      </c>
      <c r="AC5" s="65">
        <v>0</v>
      </c>
      <c r="AD5" s="65">
        <v>0</v>
      </c>
      <c r="AE5" s="65">
        <v>24.02</v>
      </c>
      <c r="AF5" s="65">
        <v>30.01</v>
      </c>
      <c r="AG5" s="65">
        <v>4.99</v>
      </c>
      <c r="AH5" s="65">
        <v>0</v>
      </c>
      <c r="AI5" s="65">
        <v>144</v>
      </c>
      <c r="AJ5" s="65">
        <v>40.659999999999997</v>
      </c>
      <c r="AK5" s="65">
        <v>0</v>
      </c>
      <c r="AL5" s="65">
        <v>0</v>
      </c>
      <c r="AM5" s="65">
        <v>8513</v>
      </c>
      <c r="AN5" s="65">
        <v>0</v>
      </c>
      <c r="AO5" s="65">
        <v>57.31</v>
      </c>
      <c r="AP5" s="65">
        <v>9.82</v>
      </c>
      <c r="AQ5" s="65">
        <v>6538.81</v>
      </c>
      <c r="AR5" s="65">
        <v>0</v>
      </c>
      <c r="AS5" s="65">
        <v>0</v>
      </c>
      <c r="AT5" s="65">
        <v>0</v>
      </c>
      <c r="AU5" s="65">
        <v>0</v>
      </c>
    </row>
    <row r="6" spans="1:47" s="58" customFormat="1" ht="15.75" thickBot="1" x14ac:dyDescent="0.3">
      <c r="A6" s="67" t="s">
        <v>35</v>
      </c>
      <c r="B6" s="58">
        <v>151290.76</v>
      </c>
      <c r="C6" s="58">
        <v>53609.189999999995</v>
      </c>
      <c r="D6" s="58">
        <v>48000</v>
      </c>
      <c r="E6" s="58">
        <v>220490.44</v>
      </c>
      <c r="F6" s="58">
        <v>6302.84</v>
      </c>
      <c r="G6" s="58">
        <v>343834.01</v>
      </c>
      <c r="H6" s="58">
        <v>64200.04</v>
      </c>
      <c r="I6" s="58">
        <v>5663.4</v>
      </c>
      <c r="J6" s="58">
        <v>3921.54</v>
      </c>
      <c r="K6" s="58">
        <v>65583.17</v>
      </c>
      <c r="L6" s="58">
        <v>15743.779999999999</v>
      </c>
      <c r="M6" s="58">
        <v>1334.12</v>
      </c>
      <c r="N6" s="58">
        <v>3988.11</v>
      </c>
      <c r="O6" s="58">
        <v>2557.1200000000003</v>
      </c>
      <c r="P6" s="58">
        <v>40444.9</v>
      </c>
      <c r="Q6" s="58">
        <v>37122.519999999997</v>
      </c>
      <c r="R6" s="58">
        <v>46087</v>
      </c>
      <c r="S6" s="58">
        <v>36510.230000000003</v>
      </c>
      <c r="T6" s="58">
        <v>238219.26000000004</v>
      </c>
      <c r="U6" s="58">
        <v>34199</v>
      </c>
      <c r="V6" s="58">
        <v>2491.77</v>
      </c>
      <c r="W6" s="58">
        <v>13201</v>
      </c>
      <c r="X6" s="58">
        <v>2893.25</v>
      </c>
      <c r="Y6" s="58">
        <v>11201</v>
      </c>
      <c r="Z6" s="58">
        <v>9289</v>
      </c>
      <c r="AA6" s="58">
        <v>2771.54</v>
      </c>
      <c r="AB6" s="58">
        <v>440990.56</v>
      </c>
      <c r="AC6" s="58">
        <v>197952</v>
      </c>
      <c r="AD6" s="58">
        <v>4657.49</v>
      </c>
      <c r="AE6" s="58">
        <v>59790.529999999992</v>
      </c>
      <c r="AF6" s="58">
        <v>116922.01</v>
      </c>
      <c r="AG6" s="58">
        <v>20833.990000000002</v>
      </c>
      <c r="AH6" s="58">
        <v>77832.34</v>
      </c>
      <c r="AI6" s="58">
        <v>103989.47</v>
      </c>
      <c r="AJ6" s="58">
        <v>69360.960000000006</v>
      </c>
      <c r="AK6" s="58">
        <v>16592.88</v>
      </c>
      <c r="AL6" s="58">
        <v>7000</v>
      </c>
      <c r="AM6" s="58">
        <v>85130</v>
      </c>
      <c r="AN6" s="58">
        <v>90965</v>
      </c>
      <c r="AO6" s="58">
        <v>1788.53</v>
      </c>
      <c r="AP6" s="58">
        <v>7370.63</v>
      </c>
      <c r="AQ6" s="58">
        <v>2863834.5</v>
      </c>
      <c r="AR6" s="58">
        <v>760296.45</v>
      </c>
      <c r="AS6" s="58">
        <v>2964125.89</v>
      </c>
      <c r="AT6" s="58">
        <v>465.81</v>
      </c>
      <c r="AU6" s="58">
        <v>952380.96</v>
      </c>
    </row>
    <row r="7" spans="1:47" s="71" customFormat="1" ht="15.75" thickBot="1" x14ac:dyDescent="0.3">
      <c r="A7" s="70" t="s">
        <v>0</v>
      </c>
      <c r="B7" s="65">
        <v>19242.525275018674</v>
      </c>
      <c r="C7" s="65">
        <v>9783.0615782331206</v>
      </c>
      <c r="D7" s="65">
        <v>4270.3053285036021</v>
      </c>
      <c r="E7" s="65">
        <v>11996.71</v>
      </c>
      <c r="F7" s="65">
        <v>6302.84</v>
      </c>
      <c r="G7" s="65">
        <v>5900.0300000000007</v>
      </c>
      <c r="H7" s="65">
        <v>14294.939999999999</v>
      </c>
      <c r="I7" s="65">
        <v>0</v>
      </c>
      <c r="J7" s="65">
        <v>0</v>
      </c>
      <c r="K7" s="65">
        <v>4521.9756640228261</v>
      </c>
      <c r="L7" s="65">
        <v>2982.55</v>
      </c>
      <c r="M7" s="65">
        <v>123.40262906043102</v>
      </c>
      <c r="N7" s="65">
        <v>410.84669025763753</v>
      </c>
      <c r="O7" s="65">
        <v>276.72635042693105</v>
      </c>
      <c r="P7" s="65">
        <v>0</v>
      </c>
      <c r="Q7" s="65">
        <v>0</v>
      </c>
      <c r="R7" s="65">
        <v>6049.681789474178</v>
      </c>
      <c r="S7" s="65">
        <v>4503.9414047498349</v>
      </c>
      <c r="T7" s="65">
        <v>34819.624309401777</v>
      </c>
      <c r="U7" s="65">
        <v>4101.453826019886</v>
      </c>
      <c r="V7" s="65">
        <v>330.91454186873159</v>
      </c>
      <c r="W7" s="65">
        <v>1596.2233321116553</v>
      </c>
      <c r="X7" s="65">
        <v>388.35951178550363</v>
      </c>
      <c r="Y7" s="65">
        <v>58.889741298547051</v>
      </c>
      <c r="Z7" s="65">
        <v>848.05981553389938</v>
      </c>
      <c r="AA7" s="65">
        <v>373.8859370347289</v>
      </c>
      <c r="AB7" s="65">
        <v>33271.314919816206</v>
      </c>
      <c r="AC7" s="65">
        <v>16965.541230022773</v>
      </c>
      <c r="AD7" s="65">
        <v>508.01466017363447</v>
      </c>
      <c r="AE7" s="65">
        <v>8563.6781688860156</v>
      </c>
      <c r="AF7" s="65">
        <v>12934.48360379091</v>
      </c>
      <c r="AG7" s="65">
        <v>2793.7301073966955</v>
      </c>
      <c r="AH7" s="65">
        <v>9836.3561901475405</v>
      </c>
      <c r="AI7" s="65">
        <v>13641.18118961379</v>
      </c>
      <c r="AJ7" s="65">
        <v>9009.6791167585852</v>
      </c>
      <c r="AK7" s="65">
        <v>-9.1829024445601868E-4</v>
      </c>
      <c r="AL7" s="65">
        <v>269.51095947286666</v>
      </c>
      <c r="AM7" s="65">
        <v>10866.167371369416</v>
      </c>
      <c r="AN7" s="65">
        <v>11099.538618373987</v>
      </c>
      <c r="AO7" s="65">
        <v>229.21881051807105</v>
      </c>
      <c r="AP7" s="65">
        <v>968.23972310671456</v>
      </c>
      <c r="AQ7" s="65">
        <v>58412.014769151043</v>
      </c>
      <c r="AR7" s="65">
        <v>14515.922129744184</v>
      </c>
      <c r="AS7" s="65">
        <v>22601.892803018785</v>
      </c>
      <c r="AT7" s="65">
        <v>0</v>
      </c>
      <c r="AU7" s="65">
        <v>9516.6024982241543</v>
      </c>
    </row>
    <row r="8" spans="1:47" s="46" customFormat="1" ht="15.75" thickBot="1" x14ac:dyDescent="0.3">
      <c r="A8" s="45" t="s">
        <v>1</v>
      </c>
      <c r="B8" s="46">
        <v>0.12718903173609988</v>
      </c>
      <c r="C8" s="46">
        <v>0.1824885169545207</v>
      </c>
      <c r="D8" s="46">
        <v>8.8964694343825049E-2</v>
      </c>
      <c r="E8" s="46">
        <v>5.4409207038636227E-2</v>
      </c>
      <c r="F8" s="46">
        <v>1</v>
      </c>
      <c r="G8" s="46">
        <v>1.7159529972035053E-2</v>
      </c>
      <c r="H8" s="46">
        <v>0.22266247809191395</v>
      </c>
      <c r="I8" s="46">
        <v>0</v>
      </c>
      <c r="J8" s="46">
        <v>0</v>
      </c>
      <c r="K8" s="46">
        <v>6.8950245375800315E-2</v>
      </c>
      <c r="L8" s="46">
        <v>0.1894430689453232</v>
      </c>
      <c r="M8" s="46">
        <v>9.24973983303084E-2</v>
      </c>
      <c r="N8" s="46">
        <v>0.10301789325210126</v>
      </c>
      <c r="O8" s="46">
        <v>0.10821797585836058</v>
      </c>
      <c r="P8" s="46">
        <v>0</v>
      </c>
      <c r="Q8" s="46">
        <v>0</v>
      </c>
      <c r="R8" s="46">
        <v>0.1312665565012732</v>
      </c>
      <c r="S8" s="46">
        <v>0.12336108002468991</v>
      </c>
      <c r="T8" s="46">
        <v>0.14616628525083056</v>
      </c>
      <c r="U8" s="46">
        <v>0.11992905716599567</v>
      </c>
      <c r="V8" s="46">
        <v>0.13280300423744229</v>
      </c>
      <c r="W8" s="46">
        <v>0.12091684964106168</v>
      </c>
      <c r="X8" s="46">
        <v>0.13422950377102</v>
      </c>
      <c r="Y8" s="46">
        <v>5.2575431924423753E-3</v>
      </c>
      <c r="Z8" s="46">
        <v>9.1297213428129978E-2</v>
      </c>
      <c r="AA8" s="46">
        <v>0.13490187297846284</v>
      </c>
      <c r="AB8" s="46">
        <v>7.5446773554101038E-2</v>
      </c>
      <c r="AC8" s="46">
        <v>8.5705328716167414E-2</v>
      </c>
      <c r="AD8" s="46">
        <v>0.10907477207114444</v>
      </c>
      <c r="AE8" s="46">
        <v>0.14322800230882746</v>
      </c>
      <c r="AF8" s="46">
        <v>0.11062488237921081</v>
      </c>
      <c r="AG8" s="46">
        <v>0.13409481848636268</v>
      </c>
      <c r="AH8" s="46">
        <v>0.12637878021073939</v>
      </c>
      <c r="AI8" s="46">
        <v>0.1311784855679502</v>
      </c>
      <c r="AJ8" s="46">
        <v>0.1298955365779047</v>
      </c>
      <c r="AK8" s="46">
        <v>-5.5342426658664358E-8</v>
      </c>
      <c r="AL8" s="46">
        <v>3.8501565638980953E-2</v>
      </c>
      <c r="AM8" s="46">
        <v>0.12764204594584067</v>
      </c>
      <c r="AN8" s="46">
        <v>0.12201988257433063</v>
      </c>
      <c r="AO8" s="46">
        <v>0.12816045049178434</v>
      </c>
      <c r="AP8" s="46">
        <v>0.13136458119681962</v>
      </c>
      <c r="AQ8" s="46">
        <v>2.0396435188259322E-2</v>
      </c>
      <c r="AR8" s="46">
        <v>1.9092450227466123E-2</v>
      </c>
      <c r="AS8" s="46">
        <v>7.6251460436516025E-3</v>
      </c>
      <c r="AT8" s="46">
        <v>0</v>
      </c>
      <c r="AU8" s="46">
        <v>9.9924325431959022E-3</v>
      </c>
    </row>
    <row r="9" spans="1:47" s="71" customFormat="1" ht="15.75" thickBot="1" x14ac:dyDescent="0.3">
      <c r="A9" s="70" t="s">
        <v>2</v>
      </c>
      <c r="B9" s="65">
        <v>84219.720000000016</v>
      </c>
      <c r="C9" s="65">
        <v>43079.189999999995</v>
      </c>
      <c r="D9" s="65">
        <v>15596.63</v>
      </c>
      <c r="E9" s="65">
        <v>165350.5</v>
      </c>
      <c r="F9" s="65">
        <v>0</v>
      </c>
      <c r="G9" s="65">
        <v>325973.36</v>
      </c>
      <c r="H9" s="65">
        <v>49905.1</v>
      </c>
      <c r="I9" s="65">
        <v>5663.4</v>
      </c>
      <c r="J9" s="65">
        <v>3921.54</v>
      </c>
      <c r="K9" s="65">
        <v>18312.2</v>
      </c>
      <c r="L9" s="65">
        <v>12761.23</v>
      </c>
      <c r="M9" s="65">
        <v>819.15000000000009</v>
      </c>
      <c r="N9" s="65">
        <v>1744.75</v>
      </c>
      <c r="O9" s="65">
        <v>1415.18</v>
      </c>
      <c r="P9" s="65">
        <v>40444.800000000003</v>
      </c>
      <c r="Q9" s="65">
        <v>15062.5</v>
      </c>
      <c r="R9" s="65">
        <v>21913.530000000002</v>
      </c>
      <c r="S9" s="65">
        <v>17497.979999999996</v>
      </c>
      <c r="T9" s="65">
        <v>174487.79</v>
      </c>
      <c r="U9" s="65">
        <v>16655.600000000006</v>
      </c>
      <c r="V9" s="65">
        <v>1213.96</v>
      </c>
      <c r="W9" s="65">
        <v>5869.4699999999993</v>
      </c>
      <c r="X9" s="65">
        <v>1399.1999999999998</v>
      </c>
      <c r="Y9" s="65">
        <v>281.41000000000003</v>
      </c>
      <c r="Z9" s="65">
        <v>3040.04</v>
      </c>
      <c r="AA9" s="65">
        <v>1331.97</v>
      </c>
      <c r="AB9" s="65">
        <v>397113.49</v>
      </c>
      <c r="AC9" s="65">
        <v>154049.76</v>
      </c>
      <c r="AD9" s="65">
        <v>1668.09</v>
      </c>
      <c r="AE9" s="65">
        <v>40843.15</v>
      </c>
      <c r="AF9" s="65">
        <v>64445.309999999983</v>
      </c>
      <c r="AG9" s="65">
        <v>9967.91</v>
      </c>
      <c r="AH9" s="65">
        <v>38110.170000000006</v>
      </c>
      <c r="AI9" s="65">
        <v>49572.02</v>
      </c>
      <c r="AJ9" s="65">
        <v>32886.28</v>
      </c>
      <c r="AK9" s="65">
        <v>16592.88</v>
      </c>
      <c r="AL9" s="65">
        <v>926.64</v>
      </c>
      <c r="AM9" s="65">
        <v>41182.460000000006</v>
      </c>
      <c r="AN9" s="65">
        <v>46945.900000000016</v>
      </c>
      <c r="AO9" s="65">
        <v>837.84</v>
      </c>
      <c r="AP9" s="65">
        <v>3386.78</v>
      </c>
      <c r="AQ9" s="65">
        <v>1345746.1600000004</v>
      </c>
      <c r="AR9" s="65">
        <v>387241.88000000006</v>
      </c>
      <c r="AS9" s="65">
        <v>1606486.3800000001</v>
      </c>
      <c r="AT9" s="65">
        <v>139</v>
      </c>
      <c r="AU9" s="65">
        <v>44298.870000000024</v>
      </c>
    </row>
    <row r="10" spans="1:47" s="44" customFormat="1" ht="15.75" thickBot="1" x14ac:dyDescent="0.3">
      <c r="A10" s="43" t="s">
        <v>3</v>
      </c>
      <c r="B10" s="44">
        <v>0.55667457814343724</v>
      </c>
      <c r="C10" s="44">
        <v>0.80357845361961255</v>
      </c>
      <c r="D10" s="44">
        <v>0.32492979166666663</v>
      </c>
      <c r="E10" s="44">
        <v>0.7499214024880172</v>
      </c>
      <c r="F10" s="44">
        <v>0</v>
      </c>
      <c r="G10" s="44">
        <v>0.9480544405714838</v>
      </c>
      <c r="H10" s="44">
        <v>0.77733752190808603</v>
      </c>
      <c r="I10" s="44">
        <v>1</v>
      </c>
      <c r="J10" s="44">
        <v>1</v>
      </c>
      <c r="K10" s="44">
        <v>0.27922102576011498</v>
      </c>
      <c r="L10" s="44">
        <v>0.81055693105467685</v>
      </c>
      <c r="M10" s="44">
        <v>0.61400023985848362</v>
      </c>
      <c r="N10" s="44">
        <v>0.43748793288048721</v>
      </c>
      <c r="O10" s="44">
        <v>0.5534272932048554</v>
      </c>
      <c r="P10" s="44">
        <v>0.99999752750037707</v>
      </c>
      <c r="Q10" s="44">
        <v>0.40575101043786904</v>
      </c>
      <c r="R10" s="44">
        <v>0.47548180614923952</v>
      </c>
      <c r="S10" s="44">
        <v>0.47926238755548772</v>
      </c>
      <c r="T10" s="44">
        <v>0.73246718170478731</v>
      </c>
      <c r="U10" s="44">
        <v>0.48702008830667581</v>
      </c>
      <c r="V10" s="44">
        <v>0.48718782231104801</v>
      </c>
      <c r="W10" s="44">
        <v>0.44462313461101427</v>
      </c>
      <c r="X10" s="44">
        <v>0.48360839885941409</v>
      </c>
      <c r="Y10" s="44">
        <v>2.5123649674136241E-2</v>
      </c>
      <c r="Z10" s="44">
        <v>0.32727311874259879</v>
      </c>
      <c r="AA10" s="44">
        <v>0.48058840933199592</v>
      </c>
      <c r="AB10" s="44">
        <v>0.90050338038982058</v>
      </c>
      <c r="AC10" s="44">
        <v>0.77821774975751701</v>
      </c>
      <c r="AD10" s="44">
        <v>0.35815213773942617</v>
      </c>
      <c r="AE10" s="44">
        <v>0.6831039965693565</v>
      </c>
      <c r="AF10" s="44">
        <v>0.55118202295701202</v>
      </c>
      <c r="AG10" s="44">
        <v>0.47844459942622602</v>
      </c>
      <c r="AH10" s="44">
        <v>0.48964440745325155</v>
      </c>
      <c r="AI10" s="44">
        <v>0.47670230456987611</v>
      </c>
      <c r="AJ10" s="44">
        <v>0.47413242261929472</v>
      </c>
      <c r="AK10" s="44">
        <v>1</v>
      </c>
      <c r="AL10" s="44">
        <v>0.13237714285714286</v>
      </c>
      <c r="AM10" s="44">
        <v>0.48375966169388002</v>
      </c>
      <c r="AN10" s="44">
        <v>0.51608750618369725</v>
      </c>
      <c r="AO10" s="44">
        <v>0.46845174528802985</v>
      </c>
      <c r="AP10" s="44">
        <v>0.459496678031593</v>
      </c>
      <c r="AQ10" s="44">
        <v>0.46991059015456388</v>
      </c>
      <c r="AR10" s="44">
        <v>0.50933011721940846</v>
      </c>
      <c r="AS10" s="44">
        <v>0.54197643407109142</v>
      </c>
      <c r="AT10" s="44">
        <v>0.29840492904832444</v>
      </c>
      <c r="AU10" s="44">
        <v>4.6513813127889519E-2</v>
      </c>
    </row>
    <row r="11" spans="1:47" s="71" customFormat="1" ht="15.75" thickBot="1" x14ac:dyDescent="0.3">
      <c r="A11" s="70" t="s">
        <v>4</v>
      </c>
      <c r="B11" s="65">
        <v>25559.714724981335</v>
      </c>
      <c r="C11" s="65">
        <v>746.93842176687804</v>
      </c>
      <c r="D11" s="65">
        <v>12773.784671496398</v>
      </c>
      <c r="E11" s="65">
        <v>0</v>
      </c>
      <c r="F11" s="65">
        <v>0</v>
      </c>
      <c r="G11" s="65">
        <v>0</v>
      </c>
      <c r="H11" s="65">
        <v>0</v>
      </c>
      <c r="I11" s="65">
        <v>0</v>
      </c>
      <c r="J11" s="65">
        <v>0</v>
      </c>
      <c r="K11" s="65">
        <v>8129.984335977173</v>
      </c>
      <c r="L11" s="65">
        <v>0</v>
      </c>
      <c r="M11" s="65">
        <v>386.21737093956898</v>
      </c>
      <c r="N11" s="65">
        <v>1268.6733097423626</v>
      </c>
      <c r="O11" s="65">
        <v>860.69364957306902</v>
      </c>
      <c r="P11" s="65">
        <v>0</v>
      </c>
      <c r="Q11" s="65">
        <v>0</v>
      </c>
      <c r="R11" s="65">
        <v>18123.488210525822</v>
      </c>
      <c r="S11" s="65">
        <v>14508.308595250164</v>
      </c>
      <c r="T11" s="65">
        <v>28690.43569059822</v>
      </c>
      <c r="U11" s="65">
        <v>13441.946173980115</v>
      </c>
      <c r="V11" s="65">
        <v>946.89545813126836</v>
      </c>
      <c r="W11" s="65">
        <v>4591.6866678883443</v>
      </c>
      <c r="X11" s="65">
        <v>1105.6904882144966</v>
      </c>
      <c r="Y11" s="65">
        <v>225.69025870145293</v>
      </c>
      <c r="Z11" s="65">
        <v>2423.1801844661009</v>
      </c>
      <c r="AA11" s="65">
        <v>1065.6840629652711</v>
      </c>
      <c r="AB11" s="65">
        <v>10598.475080183787</v>
      </c>
      <c r="AC11" s="65">
        <v>21865.778769977231</v>
      </c>
      <c r="AD11" s="65">
        <v>1342.7653398263658</v>
      </c>
      <c r="AE11" s="65">
        <v>10144.071831113983</v>
      </c>
      <c r="AF11" s="65">
        <v>39542.216396209085</v>
      </c>
      <c r="AG11" s="65">
        <v>8072.3398926033042</v>
      </c>
      <c r="AH11" s="65">
        <v>29885.813809852458</v>
      </c>
      <c r="AI11" s="65">
        <v>40776.518810386202</v>
      </c>
      <c r="AJ11" s="65">
        <v>27465.000883241417</v>
      </c>
      <c r="AK11" s="65">
        <v>-9.0817097555439819E-3</v>
      </c>
      <c r="AL11" s="65">
        <v>734.01904052713326</v>
      </c>
      <c r="AM11" s="65">
        <v>33081.372628630583</v>
      </c>
      <c r="AN11" s="65">
        <v>32919.561381626016</v>
      </c>
      <c r="AO11" s="65">
        <v>688.60118948192894</v>
      </c>
      <c r="AP11" s="65">
        <v>3015.6102768932851</v>
      </c>
      <c r="AQ11" s="65">
        <v>176747.57523084898</v>
      </c>
      <c r="AR11" s="65">
        <v>44617.137870255821</v>
      </c>
      <c r="AS11" s="65">
        <v>70609.407196981207</v>
      </c>
      <c r="AT11" s="65">
        <v>0</v>
      </c>
      <c r="AU11" s="65">
        <v>29248.887501775844</v>
      </c>
    </row>
    <row r="12" spans="1:47" s="44" customFormat="1" ht="15.75" customHeight="1" x14ac:dyDescent="0.25">
      <c r="A12" s="43" t="s">
        <v>5</v>
      </c>
      <c r="B12" s="44">
        <v>0.16894432102120005</v>
      </c>
      <c r="C12" s="44">
        <v>1.3933029425866687E-2</v>
      </c>
      <c r="D12" s="44">
        <v>0.26612051398950831</v>
      </c>
      <c r="E12" s="44">
        <v>0</v>
      </c>
      <c r="F12" s="44">
        <v>0</v>
      </c>
      <c r="G12" s="44">
        <v>0</v>
      </c>
      <c r="H12" s="44">
        <v>0</v>
      </c>
      <c r="I12" s="44">
        <v>0</v>
      </c>
      <c r="J12" s="44">
        <v>0</v>
      </c>
      <c r="K12" s="44">
        <v>0.12396449174349415</v>
      </c>
      <c r="L12" s="44">
        <v>0</v>
      </c>
      <c r="M12" s="44">
        <v>0.2894922277902805</v>
      </c>
      <c r="N12" s="44">
        <v>0.3181139210659592</v>
      </c>
      <c r="O12" s="44">
        <v>0.33658711737152303</v>
      </c>
      <c r="P12" s="44">
        <v>0</v>
      </c>
      <c r="Q12" s="44">
        <v>0</v>
      </c>
      <c r="R12" s="44">
        <v>0.39324512792166605</v>
      </c>
      <c r="S12" s="44">
        <v>0.39737653241982213</v>
      </c>
      <c r="T12" s="44">
        <v>0.12043709518112941</v>
      </c>
      <c r="U12" s="44">
        <v>0.39305085452732874</v>
      </c>
      <c r="V12" s="44">
        <v>0.3800091734515097</v>
      </c>
      <c r="W12" s="44">
        <v>0.34782869993851562</v>
      </c>
      <c r="X12" s="44">
        <v>0.38216209736956591</v>
      </c>
      <c r="Y12" s="44">
        <v>2.0149116927189799E-2</v>
      </c>
      <c r="Z12" s="44">
        <v>0.26086555974443976</v>
      </c>
      <c r="AA12" s="44">
        <v>0.38450971768954123</v>
      </c>
      <c r="AB12" s="44">
        <v>2.4033337766195692E-2</v>
      </c>
      <c r="AC12" s="44">
        <v>0.11046000429385523</v>
      </c>
      <c r="AD12" s="44">
        <v>0.28830235595274833</v>
      </c>
      <c r="AE12" s="44">
        <v>0.16966017580232159</v>
      </c>
      <c r="AF12" s="44">
        <v>0.33819309466377706</v>
      </c>
      <c r="AG12" s="44">
        <v>0.38746010210254028</v>
      </c>
      <c r="AH12" s="44">
        <v>0.38397681233600917</v>
      </c>
      <c r="AI12" s="44">
        <v>0.3921216139517415</v>
      </c>
      <c r="AJ12" s="44">
        <v>0.39597204080280052</v>
      </c>
      <c r="AK12" s="44">
        <v>-5.4732570569690017E-7</v>
      </c>
      <c r="AL12" s="44">
        <v>0.1048598629324476</v>
      </c>
      <c r="AM12" s="44">
        <v>0.38859829236027937</v>
      </c>
      <c r="AN12" s="44">
        <v>0.36189261124197236</v>
      </c>
      <c r="AO12" s="44">
        <v>0.38500958299940674</v>
      </c>
      <c r="AP12" s="44">
        <v>0.40913874077158735</v>
      </c>
      <c r="AQ12" s="44">
        <v>6.1717105241538568E-2</v>
      </c>
      <c r="AR12" s="44">
        <v>5.8683869785602479E-2</v>
      </c>
      <c r="AS12" s="44">
        <v>2.3821325347615788E-2</v>
      </c>
      <c r="AT12" s="44">
        <v>0</v>
      </c>
      <c r="AU12" s="44">
        <v>3.0711331631173983E-2</v>
      </c>
    </row>
    <row r="13" spans="1:47" s="69" customFormat="1" x14ac:dyDescent="0.25">
      <c r="A13" s="68" t="s">
        <v>6</v>
      </c>
      <c r="B13" s="69">
        <v>22268.799999999981</v>
      </c>
      <c r="C13" s="69">
        <v>0</v>
      </c>
      <c r="D13" s="69">
        <v>15359.280000000004</v>
      </c>
      <c r="E13" s="69">
        <v>43143.23000000001</v>
      </c>
      <c r="F13" s="69">
        <v>0</v>
      </c>
      <c r="G13" s="69">
        <v>11960.619999999995</v>
      </c>
      <c r="H13" s="69">
        <v>7.2759576141834259E-12</v>
      </c>
      <c r="I13" s="69">
        <v>0</v>
      </c>
      <c r="J13" s="69">
        <v>0</v>
      </c>
      <c r="K13" s="69">
        <v>34618.679999999993</v>
      </c>
      <c r="L13" s="69">
        <v>0</v>
      </c>
      <c r="M13" s="69">
        <v>5.3499999999997385</v>
      </c>
      <c r="N13" s="69">
        <v>563.84000000000015</v>
      </c>
      <c r="O13" s="69">
        <v>4.5200000000004366</v>
      </c>
      <c r="P13" s="69">
        <v>9.9999999998544808E-2</v>
      </c>
      <c r="Q13" s="69">
        <v>22060.019999999997</v>
      </c>
      <c r="R13" s="69">
        <v>0.2999999999992724</v>
      </c>
      <c r="S13" s="69">
        <v>0</v>
      </c>
      <c r="T13" s="69">
        <v>221.41000000002532</v>
      </c>
      <c r="U13" s="69">
        <v>0</v>
      </c>
      <c r="V13" s="69">
        <v>0</v>
      </c>
      <c r="W13" s="69">
        <v>1143.6200000000017</v>
      </c>
      <c r="X13" s="69">
        <v>0</v>
      </c>
      <c r="Y13" s="69">
        <v>10635.01</v>
      </c>
      <c r="Z13" s="69">
        <v>2977.72</v>
      </c>
      <c r="AA13" s="69">
        <v>0</v>
      </c>
      <c r="AB13" s="69">
        <v>7.2800000000061118</v>
      </c>
      <c r="AC13" s="69">
        <v>5070.9199999999983</v>
      </c>
      <c r="AD13" s="69">
        <v>1138.6199999999997</v>
      </c>
      <c r="AE13" s="69">
        <v>239.62999999999374</v>
      </c>
      <c r="AF13" s="69">
        <v>0</v>
      </c>
      <c r="AG13" s="69">
        <v>1.0000000002037268E-2</v>
      </c>
      <c r="AH13" s="69">
        <v>0</v>
      </c>
      <c r="AI13" s="69">
        <v>0</v>
      </c>
      <c r="AJ13" s="69">
        <v>0</v>
      </c>
      <c r="AK13" s="69">
        <v>9.9999999986788157E-3</v>
      </c>
      <c r="AL13" s="69">
        <v>5069.83</v>
      </c>
      <c r="AM13" s="69">
        <v>0</v>
      </c>
      <c r="AN13" s="69">
        <v>0</v>
      </c>
      <c r="AO13" s="69">
        <v>32.870000000000005</v>
      </c>
      <c r="AP13" s="69">
        <v>0</v>
      </c>
      <c r="AQ13" s="69">
        <v>1282928.7499999998</v>
      </c>
      <c r="AR13" s="69">
        <v>313921.50999999989</v>
      </c>
      <c r="AS13" s="69">
        <v>1264428.21</v>
      </c>
      <c r="AT13" s="69">
        <v>326.81</v>
      </c>
      <c r="AU13" s="69">
        <v>869316.6</v>
      </c>
    </row>
    <row r="14" spans="1:47" s="35" customFormat="1" ht="120" customHeight="1" x14ac:dyDescent="0.25">
      <c r="A14" s="35" t="s">
        <v>7</v>
      </c>
      <c r="B14" s="35" t="s">
        <v>230</v>
      </c>
      <c r="D14" s="35" t="s">
        <v>231</v>
      </c>
      <c r="E14" s="35" t="s">
        <v>232</v>
      </c>
      <c r="F14" s="35" t="s">
        <v>195</v>
      </c>
      <c r="G14" s="35" t="s">
        <v>196</v>
      </c>
      <c r="I14" s="35" t="s">
        <v>233</v>
      </c>
      <c r="J14" s="35" t="s">
        <v>233</v>
      </c>
      <c r="K14" s="35" t="s">
        <v>234</v>
      </c>
      <c r="M14" s="35" t="s">
        <v>235</v>
      </c>
      <c r="N14" s="35" t="s">
        <v>236</v>
      </c>
      <c r="O14" s="35" t="s">
        <v>197</v>
      </c>
      <c r="P14" s="35" t="s">
        <v>237</v>
      </c>
      <c r="Q14" s="35" t="s">
        <v>238</v>
      </c>
      <c r="R14" s="35" t="s">
        <v>237</v>
      </c>
      <c r="S14" s="35" t="s">
        <v>180</v>
      </c>
      <c r="T14" s="35" t="s">
        <v>239</v>
      </c>
      <c r="U14" s="35" t="s">
        <v>237</v>
      </c>
      <c r="V14" s="35" t="s">
        <v>237</v>
      </c>
      <c r="W14" s="35" t="s">
        <v>237</v>
      </c>
      <c r="X14" s="35" t="s">
        <v>237</v>
      </c>
      <c r="Y14" s="35" t="s">
        <v>198</v>
      </c>
      <c r="Z14" s="35" t="s">
        <v>198</v>
      </c>
      <c r="AA14" s="35" t="s">
        <v>237</v>
      </c>
      <c r="AB14" s="35" t="s">
        <v>181</v>
      </c>
      <c r="AC14" s="35" t="s">
        <v>240</v>
      </c>
      <c r="AD14" s="35" t="s">
        <v>241</v>
      </c>
      <c r="AE14" s="35" t="s">
        <v>199</v>
      </c>
      <c r="AF14" s="35" t="s">
        <v>182</v>
      </c>
      <c r="AG14" s="35" t="s">
        <v>182</v>
      </c>
      <c r="AH14" s="35" t="s">
        <v>182</v>
      </c>
      <c r="AI14" s="35" t="s">
        <v>182</v>
      </c>
      <c r="AJ14" s="35" t="s">
        <v>182</v>
      </c>
      <c r="AK14" s="35" t="s">
        <v>186</v>
      </c>
      <c r="AL14" s="35" t="s">
        <v>94</v>
      </c>
      <c r="AM14" s="35" t="s">
        <v>182</v>
      </c>
      <c r="AN14" s="35" t="s">
        <v>182</v>
      </c>
      <c r="AO14" s="35" t="s">
        <v>245</v>
      </c>
      <c r="AP14" s="35" t="s">
        <v>246</v>
      </c>
      <c r="AQ14" s="35" t="s">
        <v>28</v>
      </c>
      <c r="AR14" s="35" t="s">
        <v>28</v>
      </c>
      <c r="AS14" s="35" t="s">
        <v>28</v>
      </c>
      <c r="AT14" s="35" t="s">
        <v>28</v>
      </c>
      <c r="AU14" s="35" t="s">
        <v>28</v>
      </c>
    </row>
    <row r="15" spans="1:47" s="52" customFormat="1" x14ac:dyDescent="0.25">
      <c r="A15" s="51"/>
      <c r="P15" s="72"/>
      <c r="Q15" s="72"/>
    </row>
    <row r="16" spans="1:47" s="35" customFormat="1" ht="405" x14ac:dyDescent="0.25">
      <c r="A16" s="35" t="s">
        <v>15</v>
      </c>
      <c r="B16" s="35" t="s">
        <v>242</v>
      </c>
      <c r="C16" s="35" t="s">
        <v>242</v>
      </c>
      <c r="D16" s="35" t="s">
        <v>44</v>
      </c>
      <c r="E16" s="35" t="s">
        <v>45</v>
      </c>
      <c r="F16" s="35" t="s">
        <v>45</v>
      </c>
      <c r="G16" s="35" t="s">
        <v>46</v>
      </c>
      <c r="H16" s="35" t="s">
        <v>46</v>
      </c>
      <c r="I16" s="35" t="s">
        <v>101</v>
      </c>
      <c r="J16" s="35" t="s">
        <v>101</v>
      </c>
      <c r="K16" s="35" t="s">
        <v>183</v>
      </c>
      <c r="L16" s="35" t="s">
        <v>183</v>
      </c>
      <c r="M16" s="35" t="s">
        <v>44</v>
      </c>
      <c r="N16" s="35" t="s">
        <v>44</v>
      </c>
      <c r="O16" s="35" t="s">
        <v>44</v>
      </c>
      <c r="P16" s="35" t="s">
        <v>47</v>
      </c>
      <c r="Q16" s="35" t="s">
        <v>47</v>
      </c>
      <c r="R16" s="35" t="s">
        <v>102</v>
      </c>
      <c r="S16" s="35" t="s">
        <v>44</v>
      </c>
      <c r="T16" s="35" t="s">
        <v>103</v>
      </c>
      <c r="U16" s="35" t="s">
        <v>104</v>
      </c>
      <c r="V16" s="35" t="s">
        <v>105</v>
      </c>
      <c r="W16" s="35" t="s">
        <v>105</v>
      </c>
      <c r="X16" s="35" t="s">
        <v>106</v>
      </c>
      <c r="Y16" s="35" t="s">
        <v>107</v>
      </c>
      <c r="Z16" s="35" t="s">
        <v>107</v>
      </c>
      <c r="AA16" s="35" t="s">
        <v>107</v>
      </c>
      <c r="AC16" s="35" t="s">
        <v>243</v>
      </c>
      <c r="AF16" s="35" t="s">
        <v>95</v>
      </c>
      <c r="AG16" s="35" t="s">
        <v>96</v>
      </c>
      <c r="AH16" s="35" t="s">
        <v>97</v>
      </c>
      <c r="AI16" s="35" t="s">
        <v>170</v>
      </c>
      <c r="AJ16" s="35" t="s">
        <v>170</v>
      </c>
      <c r="AK16" s="35" t="s">
        <v>170</v>
      </c>
      <c r="AL16" s="35" t="s">
        <v>160</v>
      </c>
      <c r="AM16" s="35" t="s">
        <v>98</v>
      </c>
      <c r="AN16" s="35" t="s">
        <v>99</v>
      </c>
      <c r="AO16" s="35" t="s">
        <v>184</v>
      </c>
      <c r="AP16" s="35" t="s">
        <v>201</v>
      </c>
      <c r="AQ16" s="35" t="s">
        <v>162</v>
      </c>
      <c r="AR16" s="35" t="s">
        <v>162</v>
      </c>
      <c r="AS16" s="35" t="s">
        <v>162</v>
      </c>
      <c r="AT16" s="35" t="s">
        <v>162</v>
      </c>
      <c r="AU16" s="35" t="s">
        <v>211</v>
      </c>
    </row>
    <row r="17" spans="1:47" s="27" customFormat="1" x14ac:dyDescent="0.25">
      <c r="A17" s="38"/>
    </row>
    <row r="18" spans="1:47" s="30" customFormat="1" ht="210" x14ac:dyDescent="0.25">
      <c r="A18" s="81" t="s">
        <v>31</v>
      </c>
      <c r="B18" s="30" t="s">
        <v>48</v>
      </c>
      <c r="C18" s="30" t="s">
        <v>48</v>
      </c>
      <c r="D18" s="30" t="s">
        <v>108</v>
      </c>
      <c r="E18" s="30" t="s">
        <v>48</v>
      </c>
      <c r="F18" s="30" t="s">
        <v>48</v>
      </c>
      <c r="G18" s="30" t="s">
        <v>48</v>
      </c>
      <c r="H18" s="30" t="s">
        <v>48</v>
      </c>
      <c r="I18" s="30" t="s">
        <v>108</v>
      </c>
      <c r="J18" s="30" t="s">
        <v>108</v>
      </c>
      <c r="K18" s="30" t="s">
        <v>244</v>
      </c>
      <c r="L18" s="30" t="s">
        <v>108</v>
      </c>
      <c r="M18" s="30" t="s">
        <v>108</v>
      </c>
      <c r="N18" s="30" t="s">
        <v>108</v>
      </c>
      <c r="O18" s="30" t="s">
        <v>108</v>
      </c>
      <c r="P18" s="30" t="s">
        <v>109</v>
      </c>
      <c r="Q18" s="30" t="s">
        <v>109</v>
      </c>
      <c r="R18" s="30" t="s">
        <v>108</v>
      </c>
      <c r="S18" s="30" t="s">
        <v>108</v>
      </c>
      <c r="T18" s="30" t="s">
        <v>108</v>
      </c>
      <c r="U18" s="30" t="s">
        <v>108</v>
      </c>
      <c r="V18" s="30" t="s">
        <v>108</v>
      </c>
      <c r="W18" s="30" t="s">
        <v>108</v>
      </c>
      <c r="X18" s="30" t="s">
        <v>108</v>
      </c>
      <c r="Y18" s="30" t="s">
        <v>108</v>
      </c>
      <c r="Z18" s="30" t="s">
        <v>108</v>
      </c>
      <c r="AA18" s="30" t="s">
        <v>108</v>
      </c>
      <c r="AB18" s="30" t="s">
        <v>108</v>
      </c>
      <c r="AC18" s="30" t="s">
        <v>108</v>
      </c>
      <c r="AD18" s="30" t="s">
        <v>108</v>
      </c>
      <c r="AE18" s="30" t="s">
        <v>108</v>
      </c>
      <c r="AQ18" s="35" t="s">
        <v>202</v>
      </c>
      <c r="AR18" s="35" t="s">
        <v>202</v>
      </c>
      <c r="AS18" s="35" t="s">
        <v>161</v>
      </c>
      <c r="AT18" s="35" t="s">
        <v>203</v>
      </c>
      <c r="AU18" s="35" t="s">
        <v>212</v>
      </c>
    </row>
    <row r="19" spans="1:47" s="30" customFormat="1" ht="105" x14ac:dyDescent="0.25">
      <c r="A19" s="82"/>
      <c r="B19" s="30" t="s">
        <v>50</v>
      </c>
      <c r="C19" s="30" t="s">
        <v>50</v>
      </c>
      <c r="G19" s="30" t="s">
        <v>49</v>
      </c>
      <c r="H19" s="30" t="s">
        <v>49</v>
      </c>
      <c r="I19" s="30" t="s">
        <v>109</v>
      </c>
      <c r="J19" s="30" t="s">
        <v>109</v>
      </c>
      <c r="M19" s="30" t="s">
        <v>100</v>
      </c>
      <c r="N19" s="30" t="s">
        <v>100</v>
      </c>
      <c r="O19" s="30" t="s">
        <v>100</v>
      </c>
      <c r="P19" s="30" t="s">
        <v>100</v>
      </c>
      <c r="Q19" s="30" t="s">
        <v>100</v>
      </c>
      <c r="R19" s="30" t="s">
        <v>100</v>
      </c>
      <c r="S19" s="30" t="s">
        <v>100</v>
      </c>
      <c r="T19" s="30" t="s">
        <v>110</v>
      </c>
      <c r="U19" s="30" t="s">
        <v>100</v>
      </c>
      <c r="V19" s="30" t="s">
        <v>100</v>
      </c>
      <c r="W19" s="30" t="s">
        <v>100</v>
      </c>
      <c r="X19" s="30" t="s">
        <v>100</v>
      </c>
      <c r="Y19" s="30" t="s">
        <v>100</v>
      </c>
      <c r="Z19" s="30" t="s">
        <v>100</v>
      </c>
      <c r="AA19" s="30" t="s">
        <v>100</v>
      </c>
      <c r="AQ19" s="30" t="s">
        <v>100</v>
      </c>
      <c r="AR19" s="30" t="s">
        <v>100</v>
      </c>
      <c r="AS19" s="35" t="s">
        <v>213</v>
      </c>
      <c r="AT19" s="30" t="s">
        <v>100</v>
      </c>
      <c r="AU19" s="30" t="s">
        <v>100</v>
      </c>
    </row>
    <row r="20" spans="1:47" s="31" customFormat="1" ht="105" x14ac:dyDescent="0.25">
      <c r="A20" s="82"/>
      <c r="B20" s="31" t="s">
        <v>51</v>
      </c>
      <c r="C20" s="31" t="s">
        <v>51</v>
      </c>
      <c r="I20" s="31" t="s">
        <v>100</v>
      </c>
      <c r="J20" s="31" t="s">
        <v>100</v>
      </c>
      <c r="M20" s="31" t="s">
        <v>100</v>
      </c>
      <c r="N20" s="31" t="s">
        <v>100</v>
      </c>
      <c r="O20" s="31" t="s">
        <v>100</v>
      </c>
      <c r="P20" s="31" t="s">
        <v>100</v>
      </c>
      <c r="Q20" s="31" t="s">
        <v>100</v>
      </c>
      <c r="R20" s="31" t="s">
        <v>100</v>
      </c>
      <c r="S20" s="31" t="s">
        <v>100</v>
      </c>
      <c r="U20" s="31" t="s">
        <v>100</v>
      </c>
      <c r="V20" s="31" t="s">
        <v>100</v>
      </c>
      <c r="W20" s="31" t="s">
        <v>100</v>
      </c>
      <c r="X20" s="31" t="s">
        <v>100</v>
      </c>
      <c r="Y20" s="31" t="s">
        <v>100</v>
      </c>
      <c r="Z20" s="31" t="s">
        <v>100</v>
      </c>
      <c r="AA20" s="31" t="s">
        <v>100</v>
      </c>
      <c r="AB20" s="31" t="s">
        <v>100</v>
      </c>
      <c r="AC20" s="31" t="s">
        <v>100</v>
      </c>
      <c r="AD20" s="31" t="s">
        <v>100</v>
      </c>
      <c r="AE20" s="31" t="s">
        <v>100</v>
      </c>
      <c r="AQ20" s="31" t="s">
        <v>100</v>
      </c>
      <c r="AR20" s="31" t="s">
        <v>100</v>
      </c>
      <c r="AS20" s="35" t="s">
        <v>214</v>
      </c>
      <c r="AT20" s="31" t="s">
        <v>100</v>
      </c>
      <c r="AU20" s="31" t="s">
        <v>100</v>
      </c>
    </row>
    <row r="21" spans="1:47" s="31" customFormat="1" ht="135" x14ac:dyDescent="0.25">
      <c r="A21" s="82"/>
      <c r="I21" s="31" t="s">
        <v>100</v>
      </c>
      <c r="J21" s="31" t="s">
        <v>100</v>
      </c>
      <c r="M21" s="31" t="s">
        <v>100</v>
      </c>
      <c r="N21" s="31" t="s">
        <v>100</v>
      </c>
      <c r="O21" s="31" t="s">
        <v>100</v>
      </c>
      <c r="P21" s="31" t="s">
        <v>100</v>
      </c>
      <c r="Q21" s="31" t="s">
        <v>100</v>
      </c>
      <c r="R21" s="31" t="s">
        <v>100</v>
      </c>
      <c r="S21" s="31" t="s">
        <v>100</v>
      </c>
      <c r="T21" s="31" t="s">
        <v>100</v>
      </c>
      <c r="U21" s="31" t="s">
        <v>100</v>
      </c>
      <c r="V21" s="31" t="s">
        <v>100</v>
      </c>
      <c r="W21" s="31" t="s">
        <v>100</v>
      </c>
      <c r="X21" s="31" t="s">
        <v>100</v>
      </c>
      <c r="Y21" s="31" t="s">
        <v>100</v>
      </c>
      <c r="Z21" s="31" t="s">
        <v>100</v>
      </c>
      <c r="AA21" s="31" t="s">
        <v>100</v>
      </c>
      <c r="AB21" s="31" t="s">
        <v>100</v>
      </c>
      <c r="AC21" s="31" t="s">
        <v>100</v>
      </c>
      <c r="AD21" s="31" t="s">
        <v>100</v>
      </c>
      <c r="AE21" s="31" t="s">
        <v>100</v>
      </c>
      <c r="AS21" s="39" t="s">
        <v>215</v>
      </c>
    </row>
    <row r="22" spans="1:47" s="31" customFormat="1" ht="105" x14ac:dyDescent="0.25">
      <c r="A22" s="82"/>
      <c r="I22" s="31" t="s">
        <v>100</v>
      </c>
      <c r="J22" s="31" t="s">
        <v>100</v>
      </c>
      <c r="M22" s="31" t="s">
        <v>100</v>
      </c>
      <c r="N22" s="31" t="s">
        <v>100</v>
      </c>
      <c r="O22" s="31" t="s">
        <v>100</v>
      </c>
      <c r="P22" s="31" t="s">
        <v>100</v>
      </c>
      <c r="Q22" s="31" t="s">
        <v>100</v>
      </c>
      <c r="R22" s="31" t="s">
        <v>100</v>
      </c>
      <c r="S22" s="31" t="s">
        <v>100</v>
      </c>
      <c r="T22" s="31" t="s">
        <v>100</v>
      </c>
      <c r="U22" s="31" t="s">
        <v>100</v>
      </c>
      <c r="V22" s="31" t="s">
        <v>100</v>
      </c>
      <c r="W22" s="31" t="s">
        <v>100</v>
      </c>
      <c r="X22" s="31" t="s">
        <v>100</v>
      </c>
      <c r="Y22" s="31" t="s">
        <v>100</v>
      </c>
      <c r="Z22" s="31" t="s">
        <v>100</v>
      </c>
      <c r="AA22" s="31" t="s">
        <v>100</v>
      </c>
      <c r="AB22" s="31" t="s">
        <v>100</v>
      </c>
      <c r="AC22" s="31" t="s">
        <v>100</v>
      </c>
      <c r="AD22" s="31" t="s">
        <v>100</v>
      </c>
      <c r="AE22" s="31" t="s">
        <v>100</v>
      </c>
      <c r="AS22" s="39" t="s">
        <v>216</v>
      </c>
    </row>
    <row r="23" spans="1:47" s="31" customFormat="1" ht="105" x14ac:dyDescent="0.25">
      <c r="A23" s="82"/>
      <c r="I23" s="31" t="s">
        <v>100</v>
      </c>
      <c r="J23" s="31" t="s">
        <v>100</v>
      </c>
      <c r="M23" s="31" t="s">
        <v>100</v>
      </c>
      <c r="N23" s="31" t="s">
        <v>100</v>
      </c>
      <c r="O23" s="31" t="s">
        <v>100</v>
      </c>
      <c r="P23" s="31" t="s">
        <v>100</v>
      </c>
      <c r="Q23" s="31" t="s">
        <v>100</v>
      </c>
      <c r="R23" s="31" t="s">
        <v>100</v>
      </c>
      <c r="S23" s="31" t="s">
        <v>100</v>
      </c>
      <c r="T23" s="31" t="s">
        <v>100</v>
      </c>
      <c r="U23" s="31" t="s">
        <v>100</v>
      </c>
      <c r="V23" s="31" t="s">
        <v>100</v>
      </c>
      <c r="W23" s="31" t="s">
        <v>100</v>
      </c>
      <c r="X23" s="31" t="s">
        <v>100</v>
      </c>
      <c r="Y23" s="31" t="s">
        <v>100</v>
      </c>
      <c r="Z23" s="31" t="s">
        <v>100</v>
      </c>
      <c r="AA23" s="31" t="s">
        <v>100</v>
      </c>
      <c r="AB23" s="31" t="s">
        <v>100</v>
      </c>
      <c r="AC23" s="31" t="s">
        <v>100</v>
      </c>
      <c r="AD23" s="31" t="s">
        <v>100</v>
      </c>
      <c r="AE23" s="31" t="s">
        <v>100</v>
      </c>
      <c r="AS23" s="73" t="s">
        <v>217</v>
      </c>
    </row>
    <row r="24" spans="1:47" s="31" customFormat="1" ht="105" x14ac:dyDescent="0.25">
      <c r="A24" s="83"/>
      <c r="I24" s="31" t="s">
        <v>100</v>
      </c>
      <c r="J24" s="31" t="s">
        <v>100</v>
      </c>
      <c r="M24" s="31" t="s">
        <v>100</v>
      </c>
      <c r="N24" s="31" t="s">
        <v>100</v>
      </c>
      <c r="O24" s="31" t="s">
        <v>100</v>
      </c>
      <c r="P24" s="31" t="s">
        <v>100</v>
      </c>
      <c r="Q24" s="31" t="s">
        <v>100</v>
      </c>
      <c r="R24" s="31" t="s">
        <v>100</v>
      </c>
      <c r="S24" s="31" t="s">
        <v>100</v>
      </c>
      <c r="T24" s="31" t="s">
        <v>100</v>
      </c>
      <c r="U24" s="31" t="s">
        <v>100</v>
      </c>
      <c r="V24" s="31" t="s">
        <v>100</v>
      </c>
      <c r="W24" s="31" t="s">
        <v>100</v>
      </c>
      <c r="X24" s="31" t="s">
        <v>100</v>
      </c>
      <c r="Y24" s="31" t="s">
        <v>100</v>
      </c>
      <c r="Z24" s="31" t="s">
        <v>100</v>
      </c>
      <c r="AA24" s="31" t="s">
        <v>100</v>
      </c>
      <c r="AB24" s="31" t="s">
        <v>100</v>
      </c>
      <c r="AC24" s="31" t="s">
        <v>100</v>
      </c>
      <c r="AD24" s="31" t="s">
        <v>100</v>
      </c>
      <c r="AE24" s="31" t="s">
        <v>100</v>
      </c>
      <c r="AS24" s="55" t="s">
        <v>218</v>
      </c>
    </row>
    <row r="25" spans="1:47" s="52" customForma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55"/>
      <c r="AT25" s="31"/>
      <c r="AU25" s="31"/>
    </row>
    <row r="26" spans="1:47" s="52" customFormat="1" x14ac:dyDescent="0.25">
      <c r="A26" s="51"/>
    </row>
    <row r="27" spans="1:47" s="31" customFormat="1" x14ac:dyDescent="0.25">
      <c r="A27" s="35" t="s">
        <v>32</v>
      </c>
      <c r="AQ27" s="31" t="s">
        <v>204</v>
      </c>
      <c r="AR27" s="31" t="s">
        <v>205</v>
      </c>
      <c r="AS27" s="31" t="s">
        <v>205</v>
      </c>
      <c r="AT27" s="31" t="s">
        <v>205</v>
      </c>
      <c r="AU27" s="31" t="s">
        <v>219</v>
      </c>
    </row>
    <row r="28" spans="1:47" s="52" customFormat="1" x14ac:dyDescent="0.25">
      <c r="A28" s="51"/>
    </row>
    <row r="29" spans="1:47" s="31" customFormat="1" x14ac:dyDescent="0.25">
      <c r="A29" s="81" t="s">
        <v>33</v>
      </c>
      <c r="AQ29" s="48" t="s">
        <v>163</v>
      </c>
      <c r="AR29" s="48" t="s">
        <v>163</v>
      </c>
      <c r="AS29" s="48" t="s">
        <v>163</v>
      </c>
      <c r="AT29" s="48" t="s">
        <v>163</v>
      </c>
      <c r="AU29" s="48"/>
    </row>
    <row r="30" spans="1:47" s="31" customFormat="1" ht="225" x14ac:dyDescent="0.25">
      <c r="A30" s="82"/>
      <c r="AQ30" s="74" t="s">
        <v>220</v>
      </c>
      <c r="AR30" s="73" t="s">
        <v>221</v>
      </c>
      <c r="AS30" s="73" t="s">
        <v>222</v>
      </c>
      <c r="AT30" s="73" t="s">
        <v>223</v>
      </c>
      <c r="AU30" s="73" t="s">
        <v>224</v>
      </c>
    </row>
    <row r="31" spans="1:47" s="31" customFormat="1" x14ac:dyDescent="0.25">
      <c r="A31" s="82"/>
      <c r="AQ31" s="48"/>
      <c r="AR31" s="48"/>
      <c r="AS31" s="48"/>
      <c r="AT31" s="48"/>
      <c r="AU31" s="48"/>
    </row>
    <row r="32" spans="1:47" s="31" customFormat="1" x14ac:dyDescent="0.25">
      <c r="A32" s="82"/>
      <c r="AQ32" s="48"/>
      <c r="AR32" s="48"/>
      <c r="AS32" s="48"/>
      <c r="AT32" s="48"/>
      <c r="AU32" s="48"/>
    </row>
    <row r="33" spans="1:47" s="31" customFormat="1" x14ac:dyDescent="0.25">
      <c r="A33" s="83"/>
      <c r="AQ33" s="48"/>
      <c r="AR33" s="48"/>
      <c r="AS33" s="48"/>
      <c r="AT33" s="48"/>
      <c r="AU33" s="48"/>
    </row>
    <row r="34" spans="1:47" s="27" customFormat="1" x14ac:dyDescent="0.25">
      <c r="A34" s="38"/>
      <c r="AQ34" s="48"/>
      <c r="AR34" s="48"/>
      <c r="AS34" s="48"/>
      <c r="AT34" s="48"/>
      <c r="AU34" s="48"/>
    </row>
    <row r="35" spans="1:47" s="31" customFormat="1" ht="15" customHeight="1" x14ac:dyDescent="0.25">
      <c r="A35" s="39"/>
      <c r="AQ35" s="48"/>
      <c r="AR35" s="48"/>
      <c r="AS35" s="48"/>
      <c r="AT35" s="48"/>
      <c r="AU35" s="48"/>
    </row>
    <row r="36" spans="1:47" s="31" customFormat="1" x14ac:dyDescent="0.25">
      <c r="A36" s="39"/>
      <c r="AQ36" s="48"/>
      <c r="AR36" s="48"/>
      <c r="AS36" s="48"/>
      <c r="AT36" s="48"/>
      <c r="AU36" s="48"/>
    </row>
    <row r="37" spans="1:47" s="31" customFormat="1" x14ac:dyDescent="0.25">
      <c r="A37" s="39"/>
    </row>
    <row r="38" spans="1:47" s="27" customFormat="1" x14ac:dyDescent="0.25">
      <c r="A38" s="38"/>
      <c r="AQ38" s="31"/>
      <c r="AR38" s="31"/>
      <c r="AS38" s="31"/>
      <c r="AT38" s="31"/>
      <c r="AU38" s="31"/>
    </row>
    <row r="39" spans="1:47" s="32" customFormat="1" ht="36.75" customHeight="1" x14ac:dyDescent="0.25">
      <c r="A39" s="40"/>
      <c r="AQ39" s="48"/>
      <c r="AR39" s="48"/>
      <c r="AS39" s="31"/>
      <c r="AT39" s="31"/>
      <c r="AU39" s="31"/>
    </row>
    <row r="40" spans="1:47" s="31" customFormat="1" x14ac:dyDescent="0.25">
      <c r="A40" s="39"/>
      <c r="AQ40" s="48"/>
      <c r="AR40" s="48"/>
    </row>
    <row r="41" spans="1:47" s="31" customFormat="1" x14ac:dyDescent="0.25">
      <c r="A41" s="39"/>
    </row>
    <row r="42" spans="1:47" s="31" customFormat="1" x14ac:dyDescent="0.25">
      <c r="A42" s="39"/>
    </row>
    <row r="43" spans="1:47" s="31" customFormat="1" x14ac:dyDescent="0.25">
      <c r="A43" s="39"/>
    </row>
    <row r="44" spans="1:47" s="31" customFormat="1" x14ac:dyDescent="0.25">
      <c r="A44" s="39"/>
    </row>
    <row r="45" spans="1:47" s="31" customFormat="1" x14ac:dyDescent="0.25">
      <c r="A45" s="39"/>
    </row>
    <row r="46" spans="1:47" s="54" customFormat="1" x14ac:dyDescent="0.25">
      <c r="A46" s="53"/>
    </row>
    <row r="47" spans="1:47" ht="15" customHeight="1" x14ac:dyDescent="0.25">
      <c r="A47" s="39" t="s">
        <v>8</v>
      </c>
      <c r="B47" s="31">
        <v>1046</v>
      </c>
      <c r="C47" s="31">
        <v>1046</v>
      </c>
      <c r="D47" s="31">
        <v>1725</v>
      </c>
      <c r="E47" s="31">
        <v>382</v>
      </c>
      <c r="F47" s="31">
        <v>382</v>
      </c>
      <c r="G47" s="31">
        <v>513</v>
      </c>
      <c r="H47" s="31">
        <v>513</v>
      </c>
      <c r="I47" s="31">
        <v>123</v>
      </c>
      <c r="J47" s="31">
        <v>123</v>
      </c>
      <c r="K47" s="31">
        <v>64</v>
      </c>
      <c r="L47" s="31">
        <v>64</v>
      </c>
      <c r="M47" s="31">
        <v>1500</v>
      </c>
      <c r="N47" s="31">
        <v>1500</v>
      </c>
      <c r="O47" s="31">
        <v>1500</v>
      </c>
      <c r="P47" s="31">
        <v>619</v>
      </c>
      <c r="Q47" s="31">
        <v>772</v>
      </c>
      <c r="R47" s="31">
        <v>845</v>
      </c>
      <c r="S47" s="31">
        <v>1725</v>
      </c>
      <c r="T47" s="31">
        <v>42</v>
      </c>
      <c r="U47" s="31">
        <v>2163</v>
      </c>
      <c r="V47" s="31">
        <v>541</v>
      </c>
      <c r="W47" s="31">
        <v>105</v>
      </c>
      <c r="X47" s="31">
        <v>66</v>
      </c>
      <c r="Y47" s="31">
        <v>106</v>
      </c>
      <c r="Z47" s="31">
        <v>106</v>
      </c>
      <c r="AA47" s="31">
        <v>50</v>
      </c>
      <c r="AB47" s="31">
        <v>673</v>
      </c>
      <c r="AC47" s="31">
        <v>132</v>
      </c>
      <c r="AD47" s="31">
        <v>12</v>
      </c>
      <c r="AE47" s="31">
        <v>38</v>
      </c>
      <c r="AF47" s="91" t="s">
        <v>53</v>
      </c>
      <c r="AG47" s="91" t="s">
        <v>53</v>
      </c>
      <c r="AH47" s="84" t="s">
        <v>165</v>
      </c>
      <c r="AI47" s="91" t="s">
        <v>53</v>
      </c>
      <c r="AJ47" s="91" t="s">
        <v>53</v>
      </c>
      <c r="AK47" s="91" t="s">
        <v>53</v>
      </c>
      <c r="AL47" s="91" t="s">
        <v>53</v>
      </c>
      <c r="AM47" s="91" t="s">
        <v>53</v>
      </c>
      <c r="AN47" s="91" t="s">
        <v>53</v>
      </c>
      <c r="AO47" s="91" t="s">
        <v>53</v>
      </c>
      <c r="AP47" s="91" t="s">
        <v>53</v>
      </c>
      <c r="AQ47" s="60">
        <v>199</v>
      </c>
      <c r="AR47" s="60">
        <v>6</v>
      </c>
      <c r="AS47" s="60">
        <v>429</v>
      </c>
      <c r="AT47" s="60">
        <v>1</v>
      </c>
      <c r="AU47" s="60">
        <v>75</v>
      </c>
    </row>
    <row r="48" spans="1:47" ht="30" x14ac:dyDescent="0.25">
      <c r="A48" s="39" t="s">
        <v>9</v>
      </c>
      <c r="B48" s="31">
        <v>1046</v>
      </c>
      <c r="C48" s="31">
        <v>1046</v>
      </c>
      <c r="D48" s="31">
        <v>1725</v>
      </c>
      <c r="E48" s="31">
        <v>382</v>
      </c>
      <c r="F48" s="31">
        <v>382</v>
      </c>
      <c r="G48" s="31">
        <v>513</v>
      </c>
      <c r="H48" s="31">
        <v>513</v>
      </c>
      <c r="I48" s="31">
        <v>123</v>
      </c>
      <c r="J48" s="31">
        <v>123</v>
      </c>
      <c r="K48" s="31">
        <v>64</v>
      </c>
      <c r="L48" s="31">
        <v>64</v>
      </c>
      <c r="M48" s="31">
        <v>1500</v>
      </c>
      <c r="N48" s="31">
        <v>1500</v>
      </c>
      <c r="O48" s="31">
        <v>1500</v>
      </c>
      <c r="P48" s="31">
        <v>619</v>
      </c>
      <c r="Q48" s="31">
        <v>772</v>
      </c>
      <c r="R48" s="31">
        <v>845</v>
      </c>
      <c r="S48" s="31">
        <v>1725</v>
      </c>
      <c r="T48" s="31">
        <v>42</v>
      </c>
      <c r="U48" s="31">
        <v>2163</v>
      </c>
      <c r="V48" s="31">
        <v>553</v>
      </c>
      <c r="W48" s="31">
        <v>105</v>
      </c>
      <c r="X48" s="31">
        <v>66</v>
      </c>
      <c r="Y48" s="31">
        <v>106</v>
      </c>
      <c r="Z48" s="31">
        <v>105</v>
      </c>
      <c r="AA48" s="31">
        <v>50</v>
      </c>
      <c r="AB48" s="31">
        <v>673</v>
      </c>
      <c r="AC48" s="31">
        <v>132</v>
      </c>
      <c r="AD48" s="31">
        <v>12</v>
      </c>
      <c r="AE48" s="31">
        <v>38</v>
      </c>
      <c r="AF48" s="92"/>
      <c r="AG48" s="92"/>
      <c r="AH48" s="85"/>
      <c r="AI48" s="92"/>
      <c r="AJ48" s="92"/>
      <c r="AK48" s="92"/>
      <c r="AL48" s="92"/>
      <c r="AM48" s="92"/>
      <c r="AN48" s="92"/>
      <c r="AO48" s="92"/>
      <c r="AP48" s="92"/>
      <c r="AQ48" s="35" t="s">
        <v>225</v>
      </c>
      <c r="AR48" s="30">
        <v>6</v>
      </c>
      <c r="AS48" s="30">
        <v>429</v>
      </c>
      <c r="AT48" s="30">
        <v>1</v>
      </c>
      <c r="AU48" s="30">
        <v>75</v>
      </c>
    </row>
    <row r="49" spans="1:47" x14ac:dyDescent="0.25">
      <c r="A49" s="39" t="s">
        <v>10</v>
      </c>
      <c r="B49" s="31">
        <v>0</v>
      </c>
      <c r="C49" s="31">
        <v>0</v>
      </c>
      <c r="D49" s="31">
        <v>0</v>
      </c>
      <c r="E49" s="31">
        <v>0</v>
      </c>
      <c r="F49" s="31">
        <v>0</v>
      </c>
      <c r="G49" s="31">
        <v>35</v>
      </c>
      <c r="H49" s="31">
        <v>35</v>
      </c>
      <c r="I49" s="31">
        <v>0</v>
      </c>
      <c r="J49" s="31">
        <v>0</v>
      </c>
      <c r="K49" s="31">
        <v>19</v>
      </c>
      <c r="L49" s="31">
        <v>19</v>
      </c>
      <c r="M49" s="31">
        <v>0</v>
      </c>
      <c r="N49" s="31">
        <v>0</v>
      </c>
      <c r="O49" s="31">
        <v>0</v>
      </c>
      <c r="P49" s="31">
        <v>0</v>
      </c>
      <c r="Q49" s="31">
        <v>0</v>
      </c>
      <c r="R49" s="31">
        <v>0</v>
      </c>
      <c r="S49" s="31">
        <v>0</v>
      </c>
      <c r="T49" s="31">
        <v>20</v>
      </c>
      <c r="U49" s="31">
        <v>0</v>
      </c>
      <c r="V49" s="31">
        <v>0</v>
      </c>
      <c r="W49" s="31">
        <v>0</v>
      </c>
      <c r="X49" s="31">
        <v>0</v>
      </c>
      <c r="Y49" s="31">
        <v>0</v>
      </c>
      <c r="Z49" s="31">
        <v>0</v>
      </c>
      <c r="AA49" s="31">
        <v>0</v>
      </c>
      <c r="AB49" s="31">
        <v>0</v>
      </c>
      <c r="AC49" s="31">
        <v>0</v>
      </c>
      <c r="AD49" s="31">
        <v>0</v>
      </c>
      <c r="AE49" s="31">
        <v>0</v>
      </c>
      <c r="AF49" s="93"/>
      <c r="AG49" s="93"/>
      <c r="AH49" s="86"/>
      <c r="AI49" s="93"/>
      <c r="AJ49" s="93"/>
      <c r="AK49" s="93"/>
      <c r="AL49" s="93"/>
      <c r="AM49" s="93"/>
      <c r="AN49" s="93"/>
      <c r="AO49" s="93"/>
      <c r="AP49" s="93"/>
      <c r="AQ49" s="60">
        <v>0</v>
      </c>
      <c r="AR49" s="60">
        <v>0</v>
      </c>
      <c r="AS49" s="60">
        <v>0</v>
      </c>
      <c r="AT49" s="60">
        <v>0</v>
      </c>
      <c r="AU49" s="60">
        <v>0</v>
      </c>
    </row>
    <row r="50" spans="1:47" x14ac:dyDescent="0.25">
      <c r="A50" s="38"/>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61"/>
      <c r="AR50" s="61"/>
      <c r="AS50" s="61"/>
      <c r="AT50" s="61"/>
      <c r="AU50" s="61"/>
    </row>
    <row r="51" spans="1:47" x14ac:dyDescent="0.25">
      <c r="A51" s="39" t="s">
        <v>11</v>
      </c>
      <c r="B51" s="27" t="s">
        <v>52</v>
      </c>
      <c r="C51" s="27" t="s">
        <v>52</v>
      </c>
      <c r="D51" s="27" t="s">
        <v>52</v>
      </c>
      <c r="E51" s="27" t="s">
        <v>52</v>
      </c>
      <c r="F51" s="27" t="s">
        <v>52</v>
      </c>
      <c r="G51" s="27" t="s">
        <v>52</v>
      </c>
      <c r="H51" s="27" t="s">
        <v>52</v>
      </c>
      <c r="I51" s="27" t="s">
        <v>52</v>
      </c>
      <c r="J51" s="27" t="s">
        <v>52</v>
      </c>
      <c r="K51" s="27" t="s">
        <v>52</v>
      </c>
      <c r="L51" s="27" t="s">
        <v>52</v>
      </c>
      <c r="M51" s="27" t="s">
        <v>52</v>
      </c>
      <c r="N51" s="27" t="s">
        <v>52</v>
      </c>
      <c r="O51" s="27" t="s">
        <v>52</v>
      </c>
      <c r="P51" s="27" t="s">
        <v>52</v>
      </c>
      <c r="Q51" s="27" t="s">
        <v>52</v>
      </c>
      <c r="R51" s="27" t="s">
        <v>52</v>
      </c>
      <c r="S51" s="27" t="s">
        <v>52</v>
      </c>
      <c r="T51" s="27" t="s">
        <v>52</v>
      </c>
      <c r="U51" s="27" t="s">
        <v>52</v>
      </c>
      <c r="V51" s="27" t="s">
        <v>52</v>
      </c>
      <c r="W51" s="27" t="s">
        <v>52</v>
      </c>
      <c r="X51" s="27" t="s">
        <v>52</v>
      </c>
      <c r="Y51" s="27" t="s">
        <v>52</v>
      </c>
      <c r="Z51" s="27" t="s">
        <v>52</v>
      </c>
      <c r="AA51" s="27" t="s">
        <v>52</v>
      </c>
      <c r="AB51" s="27" t="s">
        <v>52</v>
      </c>
      <c r="AC51" s="27" t="s">
        <v>52</v>
      </c>
      <c r="AD51" s="27" t="s">
        <v>52</v>
      </c>
      <c r="AE51" s="27" t="s">
        <v>52</v>
      </c>
      <c r="AF51" s="27" t="s">
        <v>52</v>
      </c>
      <c r="AG51" s="27" t="s">
        <v>52</v>
      </c>
      <c r="AH51" s="27" t="s">
        <v>52</v>
      </c>
      <c r="AI51" s="27" t="s">
        <v>52</v>
      </c>
      <c r="AJ51" s="27" t="s">
        <v>52</v>
      </c>
      <c r="AK51" s="27" t="s">
        <v>52</v>
      </c>
      <c r="AL51" s="27" t="s">
        <v>52</v>
      </c>
      <c r="AM51" s="27" t="s">
        <v>52</v>
      </c>
      <c r="AN51" s="27" t="s">
        <v>52</v>
      </c>
      <c r="AO51" s="27" t="s">
        <v>185</v>
      </c>
      <c r="AP51" s="27"/>
      <c r="AQ51" s="62" t="s">
        <v>171</v>
      </c>
      <c r="AR51" s="62" t="s">
        <v>171</v>
      </c>
      <c r="AS51" s="62" t="s">
        <v>171</v>
      </c>
      <c r="AT51" s="62"/>
      <c r="AU51" s="62"/>
    </row>
    <row r="52" spans="1:47" ht="105" x14ac:dyDescent="0.25">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Q52" s="75" t="s">
        <v>226</v>
      </c>
      <c r="AR52" s="75" t="s">
        <v>227</v>
      </c>
      <c r="AS52" s="75" t="s">
        <v>228</v>
      </c>
      <c r="AT52" s="75" t="s">
        <v>164</v>
      </c>
      <c r="AU52" s="75" t="s">
        <v>229</v>
      </c>
    </row>
    <row r="53" spans="1:47" x14ac:dyDescent="0.25">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Q53" s="49"/>
      <c r="AR53" s="49"/>
      <c r="AS53" s="49"/>
      <c r="AT53" s="49"/>
      <c r="AU53" s="49"/>
    </row>
    <row r="54" spans="1:47" x14ac:dyDescent="0.25">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Q54" s="50"/>
      <c r="AR54" s="49"/>
      <c r="AS54" s="49"/>
      <c r="AT54" s="49"/>
      <c r="AU54" s="49"/>
    </row>
    <row r="55" spans="1:47" x14ac:dyDescent="0.2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41"/>
      <c r="AG55" s="41"/>
      <c r="AH55" s="41"/>
      <c r="AI55" s="41"/>
      <c r="AJ55" s="41"/>
      <c r="AK55" s="41"/>
      <c r="AL55" s="41"/>
      <c r="AM55" s="41"/>
      <c r="AN55" s="41"/>
      <c r="AO55" s="41"/>
      <c r="AP55" s="41"/>
      <c r="AQ55" s="49"/>
      <c r="AR55" s="49"/>
      <c r="AS55" s="49"/>
      <c r="AT55" s="49"/>
      <c r="AU55" s="49"/>
    </row>
    <row r="56" spans="1:47" x14ac:dyDescent="0.2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41"/>
      <c r="AG56" s="41"/>
      <c r="AH56" s="41"/>
      <c r="AI56" s="41"/>
      <c r="AJ56" s="41"/>
      <c r="AK56" s="41"/>
      <c r="AL56" s="41"/>
      <c r="AM56" s="41"/>
      <c r="AN56" s="41"/>
      <c r="AO56" s="41"/>
      <c r="AP56" s="41"/>
      <c r="AT56" s="49"/>
      <c r="AU56" s="49"/>
    </row>
    <row r="57" spans="1:47" x14ac:dyDescent="0.2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41"/>
      <c r="AG57" s="41"/>
      <c r="AH57" s="41"/>
      <c r="AI57" s="41"/>
      <c r="AJ57" s="41"/>
      <c r="AK57" s="41"/>
      <c r="AL57" s="41"/>
      <c r="AM57" s="41"/>
      <c r="AN57" s="41"/>
      <c r="AO57" s="41"/>
      <c r="AP57" s="41"/>
      <c r="AQ57" s="27"/>
      <c r="AR57" s="27"/>
      <c r="AS57" s="27"/>
    </row>
    <row r="58" spans="1:47" x14ac:dyDescent="0.2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41"/>
      <c r="AG58" s="41"/>
      <c r="AH58" s="41"/>
      <c r="AI58" s="41"/>
      <c r="AJ58" s="41"/>
      <c r="AK58" s="41"/>
      <c r="AL58" s="41"/>
      <c r="AM58" s="41"/>
      <c r="AN58" s="41"/>
      <c r="AO58" s="41"/>
      <c r="AP58" s="41"/>
    </row>
    <row r="59" spans="1:47" x14ac:dyDescent="0.2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41"/>
      <c r="AG59" s="41"/>
      <c r="AH59" s="41"/>
      <c r="AI59" s="41"/>
      <c r="AJ59" s="41"/>
      <c r="AK59" s="41"/>
      <c r="AL59" s="41"/>
      <c r="AM59" s="41"/>
      <c r="AN59" s="41"/>
      <c r="AO59" s="41"/>
      <c r="AP59" s="41"/>
    </row>
    <row r="60" spans="1:47" x14ac:dyDescent="0.25">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41"/>
      <c r="AG60" s="41"/>
      <c r="AH60" s="41"/>
      <c r="AI60" s="41"/>
      <c r="AJ60" s="41"/>
      <c r="AK60" s="41"/>
      <c r="AL60" s="41"/>
      <c r="AM60" s="41"/>
      <c r="AN60" s="41"/>
      <c r="AO60" s="41"/>
      <c r="AP60" s="41"/>
    </row>
    <row r="61" spans="1:47" x14ac:dyDescent="0.25">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41"/>
      <c r="AG61" s="41"/>
      <c r="AH61" s="41"/>
      <c r="AI61" s="41"/>
      <c r="AJ61" s="41"/>
      <c r="AK61" s="41"/>
      <c r="AL61" s="41"/>
      <c r="AM61" s="41"/>
      <c r="AN61" s="41"/>
      <c r="AO61" s="41"/>
      <c r="AP61" s="41"/>
    </row>
    <row r="62" spans="1:47" x14ac:dyDescent="0.25">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41"/>
      <c r="AG62" s="41"/>
      <c r="AH62" s="41"/>
      <c r="AI62" s="41"/>
      <c r="AJ62" s="41"/>
      <c r="AK62" s="41"/>
      <c r="AL62" s="41"/>
      <c r="AM62" s="41"/>
      <c r="AN62" s="41"/>
      <c r="AO62" s="41"/>
      <c r="AP62" s="41"/>
    </row>
    <row r="63" spans="1:47" x14ac:dyDescent="0.25">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41"/>
      <c r="AG63" s="41"/>
      <c r="AH63" s="41"/>
      <c r="AI63" s="41"/>
      <c r="AJ63" s="41"/>
      <c r="AK63" s="41"/>
      <c r="AL63" s="41"/>
      <c r="AM63" s="41"/>
      <c r="AN63" s="41"/>
      <c r="AO63" s="41"/>
      <c r="AP63" s="41"/>
    </row>
    <row r="64" spans="1:47" x14ac:dyDescent="0.25">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41"/>
      <c r="AG64" s="41"/>
      <c r="AH64" s="41"/>
      <c r="AI64" s="41"/>
      <c r="AJ64" s="41"/>
      <c r="AK64" s="41"/>
      <c r="AL64" s="41"/>
      <c r="AM64" s="41"/>
      <c r="AN64" s="41"/>
      <c r="AO64" s="41"/>
      <c r="AP64" s="41"/>
    </row>
    <row r="65" spans="2:42" x14ac:dyDescent="0.25">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41"/>
      <c r="AG65" s="41"/>
      <c r="AH65" s="41"/>
      <c r="AI65" s="41"/>
      <c r="AJ65" s="41"/>
      <c r="AK65" s="41"/>
      <c r="AL65" s="41"/>
      <c r="AM65" s="41"/>
      <c r="AN65" s="41"/>
      <c r="AO65" s="41"/>
      <c r="AP65" s="41"/>
    </row>
    <row r="66" spans="2:42" x14ac:dyDescent="0.25">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41"/>
      <c r="AG66" s="41"/>
      <c r="AH66" s="41"/>
      <c r="AI66" s="41"/>
      <c r="AJ66" s="41"/>
      <c r="AK66" s="41"/>
      <c r="AL66" s="41"/>
      <c r="AM66" s="41"/>
      <c r="AN66" s="41"/>
      <c r="AO66" s="41"/>
      <c r="AP66" s="41"/>
    </row>
    <row r="67" spans="2:42" x14ac:dyDescent="0.2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41"/>
      <c r="AG67" s="41"/>
      <c r="AH67" s="41"/>
      <c r="AI67" s="41"/>
      <c r="AJ67" s="41"/>
      <c r="AK67" s="41"/>
      <c r="AL67" s="41"/>
      <c r="AM67" s="41"/>
      <c r="AN67" s="41"/>
      <c r="AO67" s="41"/>
      <c r="AP67" s="41"/>
    </row>
    <row r="68" spans="2:42" x14ac:dyDescent="0.25">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41"/>
      <c r="AG68" s="41"/>
      <c r="AH68" s="41"/>
      <c r="AI68" s="41"/>
      <c r="AJ68" s="41"/>
      <c r="AK68" s="41"/>
      <c r="AL68" s="41"/>
      <c r="AM68" s="41"/>
      <c r="AN68" s="41"/>
      <c r="AO68" s="41"/>
      <c r="AP68" s="41"/>
    </row>
    <row r="69" spans="2:42" x14ac:dyDescent="0.25">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41"/>
      <c r="AG69" s="41"/>
      <c r="AH69" s="41"/>
      <c r="AI69" s="41"/>
      <c r="AJ69" s="41"/>
      <c r="AK69" s="41"/>
      <c r="AL69" s="41"/>
      <c r="AM69" s="41"/>
      <c r="AN69" s="41"/>
      <c r="AO69" s="41"/>
      <c r="AP69" s="41"/>
    </row>
    <row r="70" spans="2:42" x14ac:dyDescent="0.25">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41"/>
      <c r="AG70" s="41"/>
      <c r="AH70" s="41"/>
      <c r="AI70" s="41"/>
      <c r="AJ70" s="41"/>
      <c r="AK70" s="41"/>
      <c r="AL70" s="41"/>
      <c r="AM70" s="41"/>
      <c r="AN70" s="41"/>
      <c r="AO70" s="41"/>
      <c r="AP70" s="41"/>
    </row>
    <row r="71" spans="2:42" x14ac:dyDescent="0.25">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41"/>
      <c r="AG71" s="41"/>
      <c r="AH71" s="41"/>
      <c r="AI71" s="41"/>
      <c r="AJ71" s="41"/>
      <c r="AK71" s="41"/>
      <c r="AL71" s="41"/>
      <c r="AM71" s="41"/>
      <c r="AN71" s="41"/>
      <c r="AO71" s="41"/>
      <c r="AP71" s="41"/>
    </row>
    <row r="72" spans="2:42" x14ac:dyDescent="0.25">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41"/>
      <c r="AG72" s="41"/>
      <c r="AH72" s="41"/>
      <c r="AI72" s="41"/>
      <c r="AJ72" s="41"/>
      <c r="AK72" s="41"/>
      <c r="AL72" s="41"/>
      <c r="AM72" s="41"/>
      <c r="AN72" s="41"/>
      <c r="AO72" s="41"/>
      <c r="AP72" s="41"/>
    </row>
    <row r="73" spans="2:42" x14ac:dyDescent="0.25">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41"/>
      <c r="AG73" s="41"/>
      <c r="AH73" s="41"/>
      <c r="AI73" s="41"/>
      <c r="AJ73" s="41"/>
      <c r="AK73" s="41"/>
      <c r="AL73" s="41"/>
      <c r="AM73" s="41"/>
      <c r="AN73" s="41"/>
      <c r="AO73" s="41"/>
      <c r="AP73" s="41"/>
    </row>
    <row r="74" spans="2:42" x14ac:dyDescent="0.25">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41"/>
      <c r="AG74" s="41"/>
      <c r="AH74" s="41"/>
      <c r="AI74" s="41"/>
      <c r="AJ74" s="41"/>
      <c r="AK74" s="41"/>
      <c r="AL74" s="41"/>
      <c r="AM74" s="41"/>
      <c r="AN74" s="41"/>
      <c r="AO74" s="41"/>
      <c r="AP74" s="41"/>
    </row>
    <row r="75" spans="2:42" x14ac:dyDescent="0.25">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41"/>
      <c r="AG75" s="41"/>
      <c r="AH75" s="41"/>
      <c r="AI75" s="41"/>
      <c r="AJ75" s="41"/>
      <c r="AK75" s="41"/>
      <c r="AL75" s="41"/>
      <c r="AM75" s="41"/>
      <c r="AN75" s="41"/>
      <c r="AO75" s="41"/>
      <c r="AP75" s="41"/>
    </row>
    <row r="76" spans="2:42" x14ac:dyDescent="0.25">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41"/>
      <c r="AG76" s="41"/>
      <c r="AH76" s="41"/>
      <c r="AI76" s="41"/>
      <c r="AJ76" s="41"/>
      <c r="AK76" s="41"/>
      <c r="AL76" s="41"/>
      <c r="AM76" s="41"/>
      <c r="AN76" s="41"/>
      <c r="AO76" s="41"/>
      <c r="AP76" s="41"/>
    </row>
    <row r="77" spans="2:42" x14ac:dyDescent="0.25">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41"/>
      <c r="AG77" s="41"/>
      <c r="AH77" s="41"/>
      <c r="AI77" s="41"/>
      <c r="AJ77" s="41"/>
      <c r="AK77" s="41"/>
      <c r="AL77" s="41"/>
      <c r="AM77" s="41"/>
      <c r="AN77" s="41"/>
      <c r="AO77" s="41"/>
      <c r="AP77" s="41"/>
    </row>
    <row r="78" spans="2:42" x14ac:dyDescent="0.25">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41"/>
      <c r="AG78" s="41"/>
      <c r="AH78" s="41"/>
      <c r="AI78" s="41"/>
      <c r="AJ78" s="41"/>
      <c r="AK78" s="41"/>
      <c r="AL78" s="41"/>
      <c r="AM78" s="41"/>
      <c r="AN78" s="41"/>
      <c r="AO78" s="41"/>
      <c r="AP78" s="41"/>
    </row>
    <row r="79" spans="2:42" x14ac:dyDescent="0.25">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41"/>
      <c r="AG79" s="41"/>
      <c r="AH79" s="41"/>
      <c r="AI79" s="41"/>
      <c r="AJ79" s="41"/>
      <c r="AK79" s="41"/>
      <c r="AL79" s="41"/>
      <c r="AM79" s="41"/>
      <c r="AN79" s="41"/>
      <c r="AO79" s="41"/>
      <c r="AP79" s="41"/>
    </row>
    <row r="80" spans="2:42" x14ac:dyDescent="0.25">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41"/>
      <c r="AG80" s="41"/>
      <c r="AH80" s="41"/>
      <c r="AI80" s="41"/>
      <c r="AJ80" s="41"/>
      <c r="AK80" s="41"/>
      <c r="AL80" s="41"/>
      <c r="AM80" s="41"/>
      <c r="AN80" s="41"/>
      <c r="AO80" s="41"/>
      <c r="AP80" s="41"/>
    </row>
    <row r="81" spans="2:42" x14ac:dyDescent="0.25">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41"/>
      <c r="AG81" s="41"/>
      <c r="AH81" s="41"/>
      <c r="AI81" s="41"/>
      <c r="AJ81" s="41"/>
      <c r="AK81" s="41"/>
      <c r="AL81" s="41"/>
      <c r="AM81" s="41"/>
      <c r="AN81" s="41"/>
      <c r="AO81" s="41"/>
      <c r="AP81" s="41"/>
    </row>
    <row r="82" spans="2:42" x14ac:dyDescent="0.25">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41"/>
      <c r="AG82" s="41"/>
      <c r="AH82" s="41"/>
      <c r="AI82" s="41"/>
      <c r="AJ82" s="41"/>
      <c r="AK82" s="41"/>
      <c r="AL82" s="41"/>
      <c r="AM82" s="41"/>
      <c r="AN82" s="41"/>
      <c r="AO82" s="41"/>
      <c r="AP82" s="41"/>
    </row>
    <row r="83" spans="2:42" x14ac:dyDescent="0.25">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41"/>
      <c r="AG83" s="41"/>
      <c r="AH83" s="41"/>
      <c r="AI83" s="41"/>
      <c r="AJ83" s="41"/>
      <c r="AK83" s="41"/>
      <c r="AL83" s="41"/>
      <c r="AM83" s="41"/>
      <c r="AN83" s="41"/>
      <c r="AO83" s="41"/>
      <c r="AP83" s="41"/>
    </row>
    <row r="84" spans="2:42" x14ac:dyDescent="0.25">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41"/>
      <c r="AG84" s="41"/>
      <c r="AH84" s="41"/>
      <c r="AI84" s="41"/>
      <c r="AJ84" s="41"/>
      <c r="AK84" s="41"/>
      <c r="AL84" s="41"/>
      <c r="AM84" s="41"/>
      <c r="AN84" s="41"/>
      <c r="AO84" s="41"/>
      <c r="AP84" s="41"/>
    </row>
    <row r="85" spans="2:42" x14ac:dyDescent="0.25">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41"/>
      <c r="AG85" s="41"/>
      <c r="AH85" s="41"/>
      <c r="AI85" s="41"/>
      <c r="AJ85" s="41"/>
      <c r="AK85" s="41"/>
      <c r="AL85" s="41"/>
      <c r="AM85" s="41"/>
      <c r="AN85" s="41"/>
      <c r="AO85" s="41"/>
      <c r="AP85" s="41"/>
    </row>
    <row r="86" spans="2:42" x14ac:dyDescent="0.25">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41"/>
      <c r="AG86" s="41"/>
      <c r="AH86" s="41"/>
      <c r="AI86" s="41"/>
      <c r="AJ86" s="41"/>
      <c r="AK86" s="41"/>
      <c r="AL86" s="41"/>
      <c r="AM86" s="41"/>
      <c r="AN86" s="41"/>
      <c r="AO86" s="41"/>
      <c r="AP86" s="41"/>
    </row>
    <row r="87" spans="2:42" x14ac:dyDescent="0.25">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41"/>
      <c r="AG87" s="41"/>
      <c r="AH87" s="41"/>
      <c r="AI87" s="41"/>
      <c r="AJ87" s="41"/>
      <c r="AK87" s="41"/>
      <c r="AL87" s="41"/>
      <c r="AM87" s="41"/>
      <c r="AN87" s="41"/>
      <c r="AO87" s="41"/>
      <c r="AP87" s="41"/>
    </row>
    <row r="88" spans="2:42" x14ac:dyDescent="0.25">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41"/>
      <c r="AG88" s="41"/>
      <c r="AH88" s="41"/>
      <c r="AI88" s="41"/>
      <c r="AJ88" s="41"/>
      <c r="AK88" s="41"/>
      <c r="AL88" s="41"/>
      <c r="AM88" s="41"/>
      <c r="AN88" s="41"/>
      <c r="AO88" s="41"/>
      <c r="AP88" s="41"/>
    </row>
    <row r="89" spans="2:42" x14ac:dyDescent="0.25">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41"/>
      <c r="AG89" s="41"/>
      <c r="AH89" s="41"/>
      <c r="AI89" s="41"/>
      <c r="AJ89" s="41"/>
      <c r="AK89" s="41"/>
      <c r="AL89" s="41"/>
      <c r="AM89" s="41"/>
      <c r="AN89" s="41"/>
      <c r="AO89" s="41"/>
      <c r="AP89" s="41"/>
    </row>
    <row r="90" spans="2:42" x14ac:dyDescent="0.2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41"/>
      <c r="AG90" s="41"/>
      <c r="AH90" s="41"/>
      <c r="AI90" s="41"/>
      <c r="AJ90" s="41"/>
      <c r="AK90" s="41"/>
      <c r="AL90" s="41"/>
      <c r="AM90" s="41"/>
      <c r="AN90" s="41"/>
      <c r="AO90" s="41"/>
      <c r="AP90" s="41"/>
    </row>
    <row r="91" spans="2:42" x14ac:dyDescent="0.25">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41"/>
      <c r="AG91" s="41"/>
      <c r="AH91" s="41"/>
      <c r="AI91" s="41"/>
      <c r="AJ91" s="41"/>
      <c r="AK91" s="41"/>
      <c r="AL91" s="41"/>
      <c r="AM91" s="41"/>
      <c r="AN91" s="41"/>
      <c r="AO91" s="41"/>
      <c r="AP91" s="41"/>
    </row>
    <row r="92" spans="2:42" x14ac:dyDescent="0.25">
      <c r="B92" s="41"/>
      <c r="D92" s="41"/>
      <c r="E92" s="41"/>
      <c r="F92" s="41"/>
      <c r="G92" s="41"/>
      <c r="I92" s="41"/>
      <c r="J92" s="41"/>
      <c r="K92" s="41"/>
      <c r="M92" s="41"/>
      <c r="N92" s="41"/>
      <c r="O92" s="41"/>
      <c r="P92" s="41"/>
      <c r="Q92" s="41"/>
      <c r="R92" s="41"/>
      <c r="S92" s="41"/>
      <c r="T92" s="41"/>
      <c r="U92" s="41"/>
      <c r="V92" s="41"/>
      <c r="W92" s="41"/>
      <c r="X92" s="41"/>
      <c r="Y92" s="41"/>
      <c r="Z92" s="41"/>
      <c r="AA92" s="41"/>
      <c r="AF92" s="41"/>
      <c r="AG92" s="41"/>
      <c r="AH92" s="41"/>
      <c r="AI92" s="41"/>
      <c r="AJ92" s="41"/>
      <c r="AK92" s="41"/>
      <c r="AL92" s="41"/>
      <c r="AM92" s="41"/>
      <c r="AN92" s="41"/>
      <c r="AO92" s="41"/>
      <c r="AP92" s="41"/>
    </row>
  </sheetData>
  <mergeCells count="16">
    <mergeCell ref="AQ2:AU2"/>
    <mergeCell ref="AL47:AL49"/>
    <mergeCell ref="AM47:AM49"/>
    <mergeCell ref="AP47:AP49"/>
    <mergeCell ref="AO47:AO49"/>
    <mergeCell ref="A18:A24"/>
    <mergeCell ref="AH47:AH49"/>
    <mergeCell ref="A29:A33"/>
    <mergeCell ref="B2:AA2"/>
    <mergeCell ref="AF2:AN2"/>
    <mergeCell ref="AI47:AI49"/>
    <mergeCell ref="AJ47:AJ49"/>
    <mergeCell ref="AN47:AN49"/>
    <mergeCell ref="AK47:AK49"/>
    <mergeCell ref="AF47:AF49"/>
    <mergeCell ref="AG47:AG49"/>
  </mergeCells>
  <conditionalFormatting sqref="A4:XFD4">
    <cfRule type="containsErrors" dxfId="2" priority="3">
      <formula>ISERROR(A4)</formula>
    </cfRule>
  </conditionalFormatting>
  <conditionalFormatting sqref="A13:XFD13">
    <cfRule type="cellIs" dxfId="1" priority="2" operator="lessThan">
      <formula>0</formula>
    </cfRule>
  </conditionalFormatting>
  <conditionalFormatting sqref="AI5">
    <cfRule type="containsErrors" dxfId="0" priority="1">
      <formula>ISERROR(AI5)</formula>
    </cfRule>
  </conditionalFormatting>
  <pageMargins left="0.25" right="0.25" top="1.25" bottom="0.5" header="0.3" footer="0.3"/>
  <pageSetup paperSize="5" scale="30" fitToWidth="0" orientation="landscape" r:id="rId1"/>
  <headerFooter>
    <oddHeader xml:space="preserve">&amp;CBuffalo Trace Area Development District
Fy 2021
KRS 147a.115 Report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AB28"/>
  <sheetViews>
    <sheetView zoomScale="85" zoomScaleNormal="85" workbookViewId="0">
      <selection activeCell="B24" sqref="B24"/>
    </sheetView>
  </sheetViews>
  <sheetFormatPr defaultColWidth="8.85546875" defaultRowHeight="15" x14ac:dyDescent="0.25"/>
  <cols>
    <col min="1" max="1" width="29.7109375" style="1" customWidth="1"/>
    <col min="2" max="28" width="25.7109375" customWidth="1"/>
  </cols>
  <sheetData>
    <row r="3" spans="1:28" s="2" customFormat="1" x14ac:dyDescent="0.25">
      <c r="A3" s="3"/>
      <c r="B3" s="3" t="e">
        <f>Overall!#REF!</f>
        <v>#REF!</v>
      </c>
      <c r="C3" s="3" t="e">
        <f>Overall!#REF!</f>
        <v>#REF!</v>
      </c>
      <c r="D3" s="3" t="e">
        <f>Overall!#REF!</f>
        <v>#REF!</v>
      </c>
      <c r="E3" s="3" t="e">
        <f>Overall!#REF!</f>
        <v>#REF!</v>
      </c>
      <c r="F3" s="3" t="e">
        <f>Overall!#REF!</f>
        <v>#REF!</v>
      </c>
      <c r="G3" s="3" t="e">
        <f>Overall!#REF!</f>
        <v>#REF!</v>
      </c>
      <c r="H3" s="3" t="e">
        <f>Overall!#REF!</f>
        <v>#REF!</v>
      </c>
      <c r="I3" s="3" t="e">
        <f>Overall!#REF!</f>
        <v>#REF!</v>
      </c>
      <c r="J3" s="3" t="e">
        <f>Overall!#REF!</f>
        <v>#REF!</v>
      </c>
      <c r="K3" s="3" t="e">
        <f>Overall!#REF!</f>
        <v>#REF!</v>
      </c>
      <c r="L3" s="3" t="e">
        <f>Overall!#REF!</f>
        <v>#REF!</v>
      </c>
      <c r="M3" s="3" t="e">
        <f>Overall!#REF!</f>
        <v>#REF!</v>
      </c>
      <c r="N3" s="3" t="e">
        <f>Overall!#REF!</f>
        <v>#REF!</v>
      </c>
      <c r="O3" s="3" t="e">
        <f>Overall!#REF!</f>
        <v>#REF!</v>
      </c>
      <c r="P3" s="3" t="e">
        <f>Overall!#REF!</f>
        <v>#REF!</v>
      </c>
      <c r="Q3" s="3" t="e">
        <f>Overall!#REF!</f>
        <v>#REF!</v>
      </c>
      <c r="R3" s="3" t="e">
        <f>Overall!#REF!</f>
        <v>#REF!</v>
      </c>
      <c r="S3" s="3" t="e">
        <f>Overall!#REF!</f>
        <v>#REF!</v>
      </c>
      <c r="T3" s="3" t="e">
        <f>Overall!#REF!</f>
        <v>#REF!</v>
      </c>
      <c r="U3" s="3" t="e">
        <f>Overall!#REF!</f>
        <v>#REF!</v>
      </c>
      <c r="V3" s="3" t="e">
        <f>Overall!#REF!</f>
        <v>#REF!</v>
      </c>
      <c r="W3" s="3" t="e">
        <f>Overall!#REF!</f>
        <v>#REF!</v>
      </c>
      <c r="X3" s="3" t="e">
        <f>Overall!#REF!</f>
        <v>#REF!</v>
      </c>
      <c r="Y3" s="3" t="e">
        <f>Overall!#REF!</f>
        <v>#REF!</v>
      </c>
      <c r="Z3" s="3" t="e">
        <f>Overall!#REF!</f>
        <v>#REF!</v>
      </c>
      <c r="AA3" s="3" t="e">
        <f>Overall!#REF!</f>
        <v>#REF!</v>
      </c>
      <c r="AB3" s="3" t="e">
        <f>Overall!#REF!</f>
        <v>#REF!</v>
      </c>
    </row>
    <row r="4" spans="1:28" s="10" customFormat="1" x14ac:dyDescent="0.25">
      <c r="A4" s="25" t="str">
        <f>Overall!A4</f>
        <v>Grant Award</v>
      </c>
      <c r="B4" s="19" t="e">
        <f>IF(ISBLANK(Overall!#REF!),"",Overall!#REF!)</f>
        <v>#REF!</v>
      </c>
      <c r="C4" s="19" t="e">
        <f>IF(ISBLANK(Overall!#REF!),"",Overall!#REF!)</f>
        <v>#REF!</v>
      </c>
      <c r="D4" s="19" t="e">
        <f>IF(ISBLANK(Overall!#REF!),"",Overall!#REF!)</f>
        <v>#REF!</v>
      </c>
      <c r="E4" s="19" t="e">
        <f>IF(ISBLANK(Overall!#REF!),"",Overall!#REF!)</f>
        <v>#REF!</v>
      </c>
      <c r="F4" s="19" t="e">
        <f>IF(ISBLANK(Overall!#REF!),"",Overall!#REF!)</f>
        <v>#REF!</v>
      </c>
      <c r="G4" s="19" t="e">
        <f>IF(ISBLANK(Overall!#REF!),"",Overall!#REF!)</f>
        <v>#REF!</v>
      </c>
      <c r="H4" s="19" t="e">
        <f>IF(ISBLANK(Overall!#REF!),"",Overall!#REF!)</f>
        <v>#REF!</v>
      </c>
      <c r="I4" s="19" t="e">
        <f>IF(ISBLANK(Overall!#REF!),"",Overall!#REF!)</f>
        <v>#REF!</v>
      </c>
      <c r="J4" s="19" t="e">
        <f>IF(ISBLANK(Overall!#REF!),"",Overall!#REF!)</f>
        <v>#REF!</v>
      </c>
      <c r="K4" s="19" t="e">
        <f>IF(ISBLANK(Overall!#REF!),"",Overall!#REF!)</f>
        <v>#REF!</v>
      </c>
      <c r="L4" s="19" t="e">
        <f>IF(ISBLANK(Overall!#REF!),"",Overall!#REF!)</f>
        <v>#REF!</v>
      </c>
      <c r="M4" s="19" t="e">
        <f>IF(ISBLANK(Overall!#REF!),"",Overall!#REF!)</f>
        <v>#REF!</v>
      </c>
      <c r="N4" s="19" t="e">
        <f>IF(ISBLANK(Overall!#REF!),"",Overall!#REF!)</f>
        <v>#REF!</v>
      </c>
      <c r="O4" s="19" t="e">
        <f>IF(ISBLANK(Overall!#REF!),"",Overall!#REF!)</f>
        <v>#REF!</v>
      </c>
      <c r="P4" s="19" t="e">
        <f>IF(ISBLANK(Overall!#REF!),"",Overall!#REF!)</f>
        <v>#REF!</v>
      </c>
      <c r="Q4" s="19" t="e">
        <f>IF(ISBLANK(Overall!#REF!),"",Overall!#REF!)</f>
        <v>#REF!</v>
      </c>
      <c r="R4" s="19" t="e">
        <f>IF(ISBLANK(Overall!#REF!),"",Overall!#REF!)</f>
        <v>#REF!</v>
      </c>
      <c r="S4" s="19" t="e">
        <f>IF(ISBLANK(Overall!#REF!),"",Overall!#REF!)</f>
        <v>#REF!</v>
      </c>
      <c r="T4" s="19" t="e">
        <f>IF(ISBLANK(Overall!#REF!),"",Overall!#REF!)</f>
        <v>#REF!</v>
      </c>
      <c r="U4" s="19" t="e">
        <f>IF(ISBLANK(Overall!#REF!),"",Overall!#REF!)</f>
        <v>#REF!</v>
      </c>
      <c r="V4" s="19" t="e">
        <f>IF(ISBLANK(Overall!#REF!),"",Overall!#REF!)</f>
        <v>#REF!</v>
      </c>
      <c r="W4" s="19" t="e">
        <f>IF(ISBLANK(Overall!#REF!),"",Overall!#REF!)</f>
        <v>#REF!</v>
      </c>
      <c r="X4" s="19" t="e">
        <f>IF(ISBLANK(Overall!#REF!),"",Overall!#REF!)</f>
        <v>#REF!</v>
      </c>
      <c r="Y4" s="19" t="e">
        <f>IF(ISBLANK(Overall!#REF!),"",Overall!#REF!)</f>
        <v>#REF!</v>
      </c>
      <c r="Z4" s="19" t="e">
        <f>IF(ISBLANK(Overall!#REF!),"",Overall!#REF!)</f>
        <v>#REF!</v>
      </c>
      <c r="AA4" s="19" t="e">
        <f>IF(ISBLANK(Overall!#REF!),"",Overall!#REF!)</f>
        <v>#REF!</v>
      </c>
      <c r="AB4" s="19" t="e">
        <f>IF(ISBLANK(Overall!#REF!),"",Overall!#REF!)</f>
        <v>#REF!</v>
      </c>
    </row>
    <row r="5" spans="1:28" s="10" customFormat="1" x14ac:dyDescent="0.25">
      <c r="A5" s="25" t="str">
        <f>Overall!A5</f>
        <v>Local Funds (Match or applied)</v>
      </c>
      <c r="B5" s="19" t="e">
        <f>IF(ISBLANK(Overall!#REF!),"",Overall!#REF!)</f>
        <v>#REF!</v>
      </c>
      <c r="C5" s="19" t="e">
        <f>IF(ISBLANK(Overall!#REF!),"",Overall!#REF!)</f>
        <v>#REF!</v>
      </c>
      <c r="D5" s="19" t="e">
        <f>IF(ISBLANK(Overall!#REF!),"",Overall!#REF!)</f>
        <v>#REF!</v>
      </c>
      <c r="E5" s="19" t="e">
        <f>IF(ISBLANK(Overall!#REF!),"",Overall!#REF!)</f>
        <v>#REF!</v>
      </c>
      <c r="F5" s="19" t="e">
        <f>IF(ISBLANK(Overall!#REF!),"",Overall!#REF!)</f>
        <v>#REF!</v>
      </c>
      <c r="G5" s="19" t="e">
        <f>IF(ISBLANK(Overall!#REF!),"",Overall!#REF!)</f>
        <v>#REF!</v>
      </c>
      <c r="H5" s="19" t="e">
        <f>IF(ISBLANK(Overall!#REF!),"",Overall!#REF!)</f>
        <v>#REF!</v>
      </c>
      <c r="I5" s="19" t="e">
        <f>IF(ISBLANK(Overall!#REF!),"",Overall!#REF!)</f>
        <v>#REF!</v>
      </c>
      <c r="J5" s="19" t="e">
        <f>IF(ISBLANK(Overall!#REF!),"",Overall!#REF!)</f>
        <v>#REF!</v>
      </c>
      <c r="K5" s="19" t="e">
        <f>IF(ISBLANK(Overall!#REF!),"",Overall!#REF!)</f>
        <v>#REF!</v>
      </c>
      <c r="L5" s="19" t="e">
        <f>IF(ISBLANK(Overall!#REF!),"",Overall!#REF!)</f>
        <v>#REF!</v>
      </c>
      <c r="M5" s="19" t="e">
        <f>IF(ISBLANK(Overall!#REF!),"",Overall!#REF!)</f>
        <v>#REF!</v>
      </c>
      <c r="N5" s="19" t="e">
        <f>IF(ISBLANK(Overall!#REF!),"",Overall!#REF!)</f>
        <v>#REF!</v>
      </c>
      <c r="O5" s="19" t="e">
        <f>IF(ISBLANK(Overall!#REF!),"",Overall!#REF!)</f>
        <v>#REF!</v>
      </c>
      <c r="P5" s="19" t="e">
        <f>IF(ISBLANK(Overall!#REF!),"",Overall!#REF!)</f>
        <v>#REF!</v>
      </c>
      <c r="Q5" s="19" t="e">
        <f>IF(ISBLANK(Overall!#REF!),"",Overall!#REF!)</f>
        <v>#REF!</v>
      </c>
      <c r="R5" s="19" t="e">
        <f>IF(ISBLANK(Overall!#REF!),"",Overall!#REF!)</f>
        <v>#REF!</v>
      </c>
      <c r="S5" s="19" t="e">
        <f>IF(ISBLANK(Overall!#REF!),"",Overall!#REF!)</f>
        <v>#REF!</v>
      </c>
      <c r="T5" s="19" t="e">
        <f>IF(ISBLANK(Overall!#REF!),"",Overall!#REF!)</f>
        <v>#REF!</v>
      </c>
      <c r="U5" s="19" t="e">
        <f>IF(ISBLANK(Overall!#REF!),"",Overall!#REF!)</f>
        <v>#REF!</v>
      </c>
      <c r="V5" s="19" t="e">
        <f>IF(ISBLANK(Overall!#REF!),"",Overall!#REF!)</f>
        <v>#REF!</v>
      </c>
      <c r="W5" s="19" t="e">
        <f>IF(ISBLANK(Overall!#REF!),"",Overall!#REF!)</f>
        <v>#REF!</v>
      </c>
      <c r="X5" s="19" t="e">
        <f>IF(ISBLANK(Overall!#REF!),"",Overall!#REF!)</f>
        <v>#REF!</v>
      </c>
      <c r="Y5" s="19" t="e">
        <f>IF(ISBLANK(Overall!#REF!),"",Overall!#REF!)</f>
        <v>#REF!</v>
      </c>
      <c r="Z5" s="19" t="e">
        <f>IF(ISBLANK(Overall!#REF!),"",Overall!#REF!)</f>
        <v>#REF!</v>
      </c>
      <c r="AA5" s="19" t="e">
        <f>IF(ISBLANK(Overall!#REF!),"",Overall!#REF!)</f>
        <v>#REF!</v>
      </c>
      <c r="AB5" s="19" t="e">
        <f>IF(ISBLANK(Overall!#REF!),"",Overall!#REF!)</f>
        <v>#REF!</v>
      </c>
    </row>
    <row r="6" spans="1:28" s="10" customFormat="1" x14ac:dyDescent="0.25">
      <c r="A6" s="25" t="str">
        <f>Overall!A6</f>
        <v>Total Grant Funds</v>
      </c>
      <c r="B6" s="19" t="e">
        <f>IF(ISBLANK(Overall!#REF!),"",Overall!#REF!)</f>
        <v>#REF!</v>
      </c>
      <c r="C6" s="19" t="e">
        <f>IF(ISBLANK(Overall!#REF!),"",Overall!#REF!)</f>
        <v>#REF!</v>
      </c>
      <c r="D6" s="19" t="e">
        <f>IF(ISBLANK(Overall!#REF!),"",Overall!#REF!)</f>
        <v>#REF!</v>
      </c>
      <c r="E6" s="19" t="e">
        <f>IF(ISBLANK(Overall!#REF!),"",Overall!#REF!)</f>
        <v>#REF!</v>
      </c>
      <c r="F6" s="19" t="e">
        <f>IF(ISBLANK(Overall!#REF!),"",Overall!#REF!)</f>
        <v>#REF!</v>
      </c>
      <c r="G6" s="19" t="e">
        <f>IF(ISBLANK(Overall!#REF!),"",Overall!#REF!)</f>
        <v>#REF!</v>
      </c>
      <c r="H6" s="19" t="e">
        <f>IF(ISBLANK(Overall!#REF!),"",Overall!#REF!)</f>
        <v>#REF!</v>
      </c>
      <c r="I6" s="19" t="e">
        <f>IF(ISBLANK(Overall!#REF!),"",Overall!#REF!)</f>
        <v>#REF!</v>
      </c>
      <c r="J6" s="19" t="e">
        <f>IF(ISBLANK(Overall!#REF!),"",Overall!#REF!)</f>
        <v>#REF!</v>
      </c>
      <c r="K6" s="19" t="e">
        <f>IF(ISBLANK(Overall!#REF!),"",Overall!#REF!)</f>
        <v>#REF!</v>
      </c>
      <c r="L6" s="19" t="e">
        <f>IF(ISBLANK(Overall!#REF!),"",Overall!#REF!)</f>
        <v>#REF!</v>
      </c>
      <c r="M6" s="19" t="e">
        <f>IF(ISBLANK(Overall!#REF!),"",Overall!#REF!)</f>
        <v>#REF!</v>
      </c>
      <c r="N6" s="19" t="e">
        <f>IF(ISBLANK(Overall!#REF!),"",Overall!#REF!)</f>
        <v>#REF!</v>
      </c>
      <c r="O6" s="19" t="e">
        <f>IF(ISBLANK(Overall!#REF!),"",Overall!#REF!)</f>
        <v>#REF!</v>
      </c>
      <c r="P6" s="19" t="e">
        <f>IF(ISBLANK(Overall!#REF!),"",Overall!#REF!)</f>
        <v>#REF!</v>
      </c>
      <c r="Q6" s="19" t="e">
        <f>IF(ISBLANK(Overall!#REF!),"",Overall!#REF!)</f>
        <v>#REF!</v>
      </c>
      <c r="R6" s="19" t="e">
        <f>IF(ISBLANK(Overall!#REF!),"",Overall!#REF!)</f>
        <v>#REF!</v>
      </c>
      <c r="S6" s="19" t="e">
        <f>IF(ISBLANK(Overall!#REF!),"",Overall!#REF!)</f>
        <v>#REF!</v>
      </c>
      <c r="T6" s="19" t="e">
        <f>IF(ISBLANK(Overall!#REF!),"",Overall!#REF!)</f>
        <v>#REF!</v>
      </c>
      <c r="U6" s="19" t="e">
        <f>IF(ISBLANK(Overall!#REF!),"",Overall!#REF!)</f>
        <v>#REF!</v>
      </c>
      <c r="V6" s="19" t="e">
        <f>IF(ISBLANK(Overall!#REF!),"",Overall!#REF!)</f>
        <v>#REF!</v>
      </c>
      <c r="W6" s="19" t="e">
        <f>IF(ISBLANK(Overall!#REF!),"",Overall!#REF!)</f>
        <v>#REF!</v>
      </c>
      <c r="X6" s="19" t="e">
        <f>IF(ISBLANK(Overall!#REF!),"",Overall!#REF!)</f>
        <v>#REF!</v>
      </c>
      <c r="Y6" s="19" t="e">
        <f>IF(ISBLANK(Overall!#REF!),"",Overall!#REF!)</f>
        <v>#REF!</v>
      </c>
      <c r="Z6" s="19" t="e">
        <f>IF(ISBLANK(Overall!#REF!),"",Overall!#REF!)</f>
        <v>#REF!</v>
      </c>
      <c r="AA6" s="19" t="e">
        <f>IF(ISBLANK(Overall!#REF!),"",Overall!#REF!)</f>
        <v>#REF!</v>
      </c>
      <c r="AB6" s="19" t="e">
        <f>IF(ISBLANK(Overall!#REF!),"",Overall!#REF!)</f>
        <v>#REF!</v>
      </c>
    </row>
    <row r="7" spans="1:28" s="10" customFormat="1" x14ac:dyDescent="0.25">
      <c r="A7" s="21" t="str">
        <f>Overall!A7</f>
        <v>Administrative Costs</v>
      </c>
      <c r="B7" s="6" t="e">
        <f>IF(ISBLANK(Overall!#REF!),"",Overall!#REF!)</f>
        <v>#REF!</v>
      </c>
      <c r="C7" s="6" t="e">
        <f>IF(ISBLANK(Overall!#REF!),"",Overall!#REF!)</f>
        <v>#REF!</v>
      </c>
      <c r="D7" s="6" t="e">
        <f>IF(ISBLANK(Overall!#REF!),"",Overall!#REF!)</f>
        <v>#REF!</v>
      </c>
      <c r="E7" s="6" t="e">
        <f>IF(ISBLANK(Overall!#REF!),"",Overall!#REF!)</f>
        <v>#REF!</v>
      </c>
      <c r="F7" s="6" t="e">
        <f>IF(ISBLANK(Overall!#REF!),"",Overall!#REF!)</f>
        <v>#REF!</v>
      </c>
      <c r="G7" s="6" t="e">
        <f>IF(ISBLANK(Overall!#REF!),"",Overall!#REF!)</f>
        <v>#REF!</v>
      </c>
      <c r="H7" s="6" t="e">
        <f>IF(ISBLANK(Overall!#REF!),"",Overall!#REF!)</f>
        <v>#REF!</v>
      </c>
      <c r="I7" s="6" t="e">
        <f>IF(ISBLANK(Overall!#REF!),"",Overall!#REF!)</f>
        <v>#REF!</v>
      </c>
      <c r="J7" s="6" t="e">
        <f>IF(ISBLANK(Overall!#REF!),"",Overall!#REF!)</f>
        <v>#REF!</v>
      </c>
      <c r="K7" s="6" t="e">
        <f>IF(ISBLANK(Overall!#REF!),"",Overall!#REF!)</f>
        <v>#REF!</v>
      </c>
      <c r="L7" s="6" t="e">
        <f>IF(ISBLANK(Overall!#REF!),"",Overall!#REF!)</f>
        <v>#REF!</v>
      </c>
      <c r="M7" s="6" t="e">
        <f>IF(ISBLANK(Overall!#REF!),"",Overall!#REF!)</f>
        <v>#REF!</v>
      </c>
      <c r="N7" s="6" t="e">
        <f>IF(ISBLANK(Overall!#REF!),"",Overall!#REF!)</f>
        <v>#REF!</v>
      </c>
      <c r="O7" s="6" t="e">
        <f>IF(ISBLANK(Overall!#REF!),"",Overall!#REF!)</f>
        <v>#REF!</v>
      </c>
      <c r="P7" s="6" t="e">
        <f>IF(ISBLANK(Overall!#REF!),"",Overall!#REF!)</f>
        <v>#REF!</v>
      </c>
      <c r="Q7" s="6" t="e">
        <f>IF(ISBLANK(Overall!#REF!),"",Overall!#REF!)</f>
        <v>#REF!</v>
      </c>
      <c r="R7" s="6" t="e">
        <f>IF(ISBLANK(Overall!#REF!),"",Overall!#REF!)</f>
        <v>#REF!</v>
      </c>
      <c r="S7" s="6" t="e">
        <f>IF(ISBLANK(Overall!#REF!),"",Overall!#REF!)</f>
        <v>#REF!</v>
      </c>
      <c r="T7" s="6" t="e">
        <f>IF(ISBLANK(Overall!#REF!),"",Overall!#REF!)</f>
        <v>#REF!</v>
      </c>
      <c r="U7" s="6" t="e">
        <f>IF(ISBLANK(Overall!#REF!),"",Overall!#REF!)</f>
        <v>#REF!</v>
      </c>
      <c r="V7" s="6" t="e">
        <f>IF(ISBLANK(Overall!#REF!),"",Overall!#REF!)</f>
        <v>#REF!</v>
      </c>
      <c r="W7" s="6" t="e">
        <f>IF(ISBLANK(Overall!#REF!),"",Overall!#REF!)</f>
        <v>#REF!</v>
      </c>
      <c r="X7" s="6" t="e">
        <f>IF(ISBLANK(Overall!#REF!),"",Overall!#REF!)</f>
        <v>#REF!</v>
      </c>
      <c r="Y7" s="6" t="e">
        <f>IF(ISBLANK(Overall!#REF!),"",Overall!#REF!)</f>
        <v>#REF!</v>
      </c>
      <c r="Z7" s="6" t="e">
        <f>IF(ISBLANK(Overall!#REF!),"",Overall!#REF!)</f>
        <v>#REF!</v>
      </c>
      <c r="AA7" s="6" t="e">
        <f>IF(ISBLANK(Overall!#REF!),"",Overall!#REF!)</f>
        <v>#REF!</v>
      </c>
      <c r="AB7" s="6" t="e">
        <f>IF(ISBLANK(Overall!#REF!),"",Overall!#REF!)</f>
        <v>#REF!</v>
      </c>
    </row>
    <row r="8" spans="1:28" s="20" customFormat="1" x14ac:dyDescent="0.25">
      <c r="A8" s="24" t="str">
        <f>Overall!A8</f>
        <v>% of Admin Cost</v>
      </c>
      <c r="B8" s="8" t="e">
        <f>IF(ISBLANK(Overall!#REF!),"",Overall!#REF!)</f>
        <v>#REF!</v>
      </c>
      <c r="C8" s="8" t="e">
        <f>IF(ISBLANK(Overall!#REF!),"",Overall!#REF!)</f>
        <v>#REF!</v>
      </c>
      <c r="D8" s="8" t="e">
        <f>IF(ISBLANK(Overall!#REF!),"",Overall!#REF!)</f>
        <v>#REF!</v>
      </c>
      <c r="E8" s="8" t="e">
        <f>IF(ISBLANK(Overall!#REF!),"",Overall!#REF!)</f>
        <v>#REF!</v>
      </c>
      <c r="F8" s="8" t="e">
        <f>IF(ISBLANK(Overall!#REF!),"",Overall!#REF!)</f>
        <v>#REF!</v>
      </c>
      <c r="G8" s="8" t="e">
        <f>IF(ISBLANK(Overall!#REF!),"",Overall!#REF!)</f>
        <v>#REF!</v>
      </c>
      <c r="H8" s="8" t="e">
        <f>IF(ISBLANK(Overall!#REF!),"",Overall!#REF!)</f>
        <v>#REF!</v>
      </c>
      <c r="I8" s="8" t="e">
        <f>IF(ISBLANK(Overall!#REF!),"",Overall!#REF!)</f>
        <v>#REF!</v>
      </c>
      <c r="J8" s="8" t="e">
        <f>IF(ISBLANK(Overall!#REF!),"",Overall!#REF!)</f>
        <v>#REF!</v>
      </c>
      <c r="K8" s="8" t="e">
        <f>IF(ISBLANK(Overall!#REF!),"",Overall!#REF!)</f>
        <v>#REF!</v>
      </c>
      <c r="L8" s="8" t="e">
        <f>IF(ISBLANK(Overall!#REF!),"",Overall!#REF!)</f>
        <v>#REF!</v>
      </c>
      <c r="M8" s="8" t="e">
        <f>IF(ISBLANK(Overall!#REF!),"",Overall!#REF!)</f>
        <v>#REF!</v>
      </c>
      <c r="N8" s="8" t="e">
        <f>IF(ISBLANK(Overall!#REF!),"",Overall!#REF!)</f>
        <v>#REF!</v>
      </c>
      <c r="O8" s="8" t="e">
        <f>IF(ISBLANK(Overall!#REF!),"",Overall!#REF!)</f>
        <v>#REF!</v>
      </c>
      <c r="P8" s="8" t="e">
        <f>IF(ISBLANK(Overall!#REF!),"",Overall!#REF!)</f>
        <v>#REF!</v>
      </c>
      <c r="Q8" s="8" t="e">
        <f>IF(ISBLANK(Overall!#REF!),"",Overall!#REF!)</f>
        <v>#REF!</v>
      </c>
      <c r="R8" s="8" t="e">
        <f>IF(ISBLANK(Overall!#REF!),"",Overall!#REF!)</f>
        <v>#REF!</v>
      </c>
      <c r="S8" s="8" t="e">
        <f>IF(ISBLANK(Overall!#REF!),"",Overall!#REF!)</f>
        <v>#REF!</v>
      </c>
      <c r="T8" s="8" t="e">
        <f>IF(ISBLANK(Overall!#REF!),"",Overall!#REF!)</f>
        <v>#REF!</v>
      </c>
      <c r="U8" s="8" t="e">
        <f>IF(ISBLANK(Overall!#REF!),"",Overall!#REF!)</f>
        <v>#REF!</v>
      </c>
      <c r="V8" s="8" t="e">
        <f>IF(ISBLANK(Overall!#REF!),"",Overall!#REF!)</f>
        <v>#REF!</v>
      </c>
      <c r="W8" s="8" t="e">
        <f>IF(ISBLANK(Overall!#REF!),"",Overall!#REF!)</f>
        <v>#REF!</v>
      </c>
      <c r="X8" s="8" t="e">
        <f>IF(ISBLANK(Overall!#REF!),"",Overall!#REF!)</f>
        <v>#REF!</v>
      </c>
      <c r="Y8" s="8" t="e">
        <f>IF(ISBLANK(Overall!#REF!),"",Overall!#REF!)</f>
        <v>#REF!</v>
      </c>
      <c r="Z8" s="8" t="e">
        <f>IF(ISBLANK(Overall!#REF!),"",Overall!#REF!)</f>
        <v>#REF!</v>
      </c>
      <c r="AA8" s="8" t="e">
        <f>IF(ISBLANK(Overall!#REF!),"",Overall!#REF!)</f>
        <v>#REF!</v>
      </c>
      <c r="AB8" s="8" t="e">
        <f>IF(ISBLANK(Overall!#REF!),"",Overall!#REF!)</f>
        <v>#REF!</v>
      </c>
    </row>
    <row r="9" spans="1:28" s="10" customFormat="1" x14ac:dyDescent="0.25">
      <c r="A9" s="21" t="str">
        <f>Overall!A9</f>
        <v>Direct Expenditures</v>
      </c>
      <c r="B9" s="6" t="e">
        <f>IF(ISBLANK(Overall!#REF!),"",Overall!#REF!)</f>
        <v>#REF!</v>
      </c>
      <c r="C9" s="6" t="e">
        <f>IF(ISBLANK(Overall!#REF!),"",Overall!#REF!)</f>
        <v>#REF!</v>
      </c>
      <c r="D9" s="6" t="e">
        <f>IF(ISBLANK(Overall!#REF!),"",Overall!#REF!)</f>
        <v>#REF!</v>
      </c>
      <c r="E9" s="6" t="e">
        <f>IF(ISBLANK(Overall!#REF!),"",Overall!#REF!)</f>
        <v>#REF!</v>
      </c>
      <c r="F9" s="6" t="e">
        <f>IF(ISBLANK(Overall!#REF!),"",Overall!#REF!)</f>
        <v>#REF!</v>
      </c>
      <c r="G9" s="6" t="e">
        <f>IF(ISBLANK(Overall!#REF!),"",Overall!#REF!)</f>
        <v>#REF!</v>
      </c>
      <c r="H9" s="6" t="e">
        <f>IF(ISBLANK(Overall!#REF!),"",Overall!#REF!)</f>
        <v>#REF!</v>
      </c>
      <c r="I9" s="6" t="e">
        <f>IF(ISBLANK(Overall!#REF!),"",Overall!#REF!)</f>
        <v>#REF!</v>
      </c>
      <c r="J9" s="6" t="e">
        <f>IF(ISBLANK(Overall!#REF!),"",Overall!#REF!)</f>
        <v>#REF!</v>
      </c>
      <c r="K9" s="6" t="e">
        <f>IF(ISBLANK(Overall!#REF!),"",Overall!#REF!)</f>
        <v>#REF!</v>
      </c>
      <c r="L9" s="6" t="e">
        <f>IF(ISBLANK(Overall!#REF!),"",Overall!#REF!)</f>
        <v>#REF!</v>
      </c>
      <c r="M9" s="6" t="e">
        <f>IF(ISBLANK(Overall!#REF!),"",Overall!#REF!)</f>
        <v>#REF!</v>
      </c>
      <c r="N9" s="6" t="e">
        <f>IF(ISBLANK(Overall!#REF!),"",Overall!#REF!)</f>
        <v>#REF!</v>
      </c>
      <c r="O9" s="6" t="e">
        <f>IF(ISBLANK(Overall!#REF!),"",Overall!#REF!)</f>
        <v>#REF!</v>
      </c>
      <c r="P9" s="6" t="e">
        <f>IF(ISBLANK(Overall!#REF!),"",Overall!#REF!)</f>
        <v>#REF!</v>
      </c>
      <c r="Q9" s="6" t="e">
        <f>IF(ISBLANK(Overall!#REF!),"",Overall!#REF!)</f>
        <v>#REF!</v>
      </c>
      <c r="R9" s="6" t="e">
        <f>IF(ISBLANK(Overall!#REF!),"",Overall!#REF!)</f>
        <v>#REF!</v>
      </c>
      <c r="S9" s="6" t="e">
        <f>IF(ISBLANK(Overall!#REF!),"",Overall!#REF!)</f>
        <v>#REF!</v>
      </c>
      <c r="T9" s="6" t="e">
        <f>IF(ISBLANK(Overall!#REF!),"",Overall!#REF!)</f>
        <v>#REF!</v>
      </c>
      <c r="U9" s="6" t="e">
        <f>IF(ISBLANK(Overall!#REF!),"",Overall!#REF!)</f>
        <v>#REF!</v>
      </c>
      <c r="V9" s="6" t="e">
        <f>IF(ISBLANK(Overall!#REF!),"",Overall!#REF!)</f>
        <v>#REF!</v>
      </c>
      <c r="W9" s="6" t="e">
        <f>IF(ISBLANK(Overall!#REF!),"",Overall!#REF!)</f>
        <v>#REF!</v>
      </c>
      <c r="X9" s="6" t="e">
        <f>IF(ISBLANK(Overall!#REF!),"",Overall!#REF!)</f>
        <v>#REF!</v>
      </c>
      <c r="Y9" s="6" t="e">
        <f>IF(ISBLANK(Overall!#REF!),"",Overall!#REF!)</f>
        <v>#REF!</v>
      </c>
      <c r="Z9" s="6" t="e">
        <f>IF(ISBLANK(Overall!#REF!),"",Overall!#REF!)</f>
        <v>#REF!</v>
      </c>
      <c r="AA9" s="6" t="e">
        <f>IF(ISBLANK(Overall!#REF!),"",Overall!#REF!)</f>
        <v>#REF!</v>
      </c>
      <c r="AB9" s="6" t="e">
        <f>IF(ISBLANK(Overall!#REF!),"",Overall!#REF!)</f>
        <v>#REF!</v>
      </c>
    </row>
    <row r="10" spans="1:28" s="20" customFormat="1" x14ac:dyDescent="0.25">
      <c r="A10" s="24" t="str">
        <f>Overall!A10</f>
        <v>% of Direct Expenditures</v>
      </c>
      <c r="B10" s="8" t="e">
        <f>IF(ISBLANK(Overall!#REF!),"",Overall!#REF!)</f>
        <v>#REF!</v>
      </c>
      <c r="C10" s="8" t="e">
        <f>IF(ISBLANK(Overall!#REF!),"",Overall!#REF!)</f>
        <v>#REF!</v>
      </c>
      <c r="D10" s="8" t="e">
        <f>IF(ISBLANK(Overall!#REF!),"",Overall!#REF!)</f>
        <v>#REF!</v>
      </c>
      <c r="E10" s="8" t="e">
        <f>IF(ISBLANK(Overall!#REF!),"",Overall!#REF!)</f>
        <v>#REF!</v>
      </c>
      <c r="F10" s="8" t="e">
        <f>IF(ISBLANK(Overall!#REF!),"",Overall!#REF!)</f>
        <v>#REF!</v>
      </c>
      <c r="G10" s="8" t="e">
        <f>IF(ISBLANK(Overall!#REF!),"",Overall!#REF!)</f>
        <v>#REF!</v>
      </c>
      <c r="H10" s="8" t="e">
        <f>IF(ISBLANK(Overall!#REF!),"",Overall!#REF!)</f>
        <v>#REF!</v>
      </c>
      <c r="I10" s="8" t="e">
        <f>IF(ISBLANK(Overall!#REF!),"",Overall!#REF!)</f>
        <v>#REF!</v>
      </c>
      <c r="J10" s="8" t="e">
        <f>IF(ISBLANK(Overall!#REF!),"",Overall!#REF!)</f>
        <v>#REF!</v>
      </c>
      <c r="K10" s="8" t="e">
        <f>IF(ISBLANK(Overall!#REF!),"",Overall!#REF!)</f>
        <v>#REF!</v>
      </c>
      <c r="L10" s="8" t="e">
        <f>IF(ISBLANK(Overall!#REF!),"",Overall!#REF!)</f>
        <v>#REF!</v>
      </c>
      <c r="M10" s="8" t="e">
        <f>IF(ISBLANK(Overall!#REF!),"",Overall!#REF!)</f>
        <v>#REF!</v>
      </c>
      <c r="N10" s="8" t="e">
        <f>IF(ISBLANK(Overall!#REF!),"",Overall!#REF!)</f>
        <v>#REF!</v>
      </c>
      <c r="O10" s="8" t="e">
        <f>IF(ISBLANK(Overall!#REF!),"",Overall!#REF!)</f>
        <v>#REF!</v>
      </c>
      <c r="P10" s="8" t="e">
        <f>IF(ISBLANK(Overall!#REF!),"",Overall!#REF!)</f>
        <v>#REF!</v>
      </c>
      <c r="Q10" s="8" t="e">
        <f>IF(ISBLANK(Overall!#REF!),"",Overall!#REF!)</f>
        <v>#REF!</v>
      </c>
      <c r="R10" s="8" t="e">
        <f>IF(ISBLANK(Overall!#REF!),"",Overall!#REF!)</f>
        <v>#REF!</v>
      </c>
      <c r="S10" s="8" t="e">
        <f>IF(ISBLANK(Overall!#REF!),"",Overall!#REF!)</f>
        <v>#REF!</v>
      </c>
      <c r="T10" s="8" t="e">
        <f>IF(ISBLANK(Overall!#REF!),"",Overall!#REF!)</f>
        <v>#REF!</v>
      </c>
      <c r="U10" s="8" t="e">
        <f>IF(ISBLANK(Overall!#REF!),"",Overall!#REF!)</f>
        <v>#REF!</v>
      </c>
      <c r="V10" s="8" t="e">
        <f>IF(ISBLANK(Overall!#REF!),"",Overall!#REF!)</f>
        <v>#REF!</v>
      </c>
      <c r="W10" s="8" t="e">
        <f>IF(ISBLANK(Overall!#REF!),"",Overall!#REF!)</f>
        <v>#REF!</v>
      </c>
      <c r="X10" s="8" t="e">
        <f>IF(ISBLANK(Overall!#REF!),"",Overall!#REF!)</f>
        <v>#REF!</v>
      </c>
      <c r="Y10" s="8" t="e">
        <f>IF(ISBLANK(Overall!#REF!),"",Overall!#REF!)</f>
        <v>#REF!</v>
      </c>
      <c r="Z10" s="8" t="e">
        <f>IF(ISBLANK(Overall!#REF!),"",Overall!#REF!)</f>
        <v>#REF!</v>
      </c>
      <c r="AA10" s="8" t="e">
        <f>IF(ISBLANK(Overall!#REF!),"",Overall!#REF!)</f>
        <v>#REF!</v>
      </c>
      <c r="AB10" s="8" t="e">
        <f>IF(ISBLANK(Overall!#REF!),"",Overall!#REF!)</f>
        <v>#REF!</v>
      </c>
    </row>
    <row r="11" spans="1:28" s="10" customFormat="1" x14ac:dyDescent="0.25">
      <c r="A11" s="21" t="str">
        <f>Overall!A11</f>
        <v>Indirect Expenditures</v>
      </c>
      <c r="B11" s="6" t="e">
        <f>IF(ISBLANK(Overall!#REF!),"",Overall!#REF!)</f>
        <v>#REF!</v>
      </c>
      <c r="C11" s="6" t="e">
        <f>IF(ISBLANK(Overall!#REF!),"",Overall!#REF!)</f>
        <v>#REF!</v>
      </c>
      <c r="D11" s="6" t="e">
        <f>IF(ISBLANK(Overall!#REF!),"",Overall!#REF!)</f>
        <v>#REF!</v>
      </c>
      <c r="E11" s="6" t="e">
        <f>IF(ISBLANK(Overall!#REF!),"",Overall!#REF!)</f>
        <v>#REF!</v>
      </c>
      <c r="F11" s="6" t="e">
        <f>IF(ISBLANK(Overall!#REF!),"",Overall!#REF!)</f>
        <v>#REF!</v>
      </c>
      <c r="G11" s="6" t="e">
        <f>IF(ISBLANK(Overall!#REF!),"",Overall!#REF!)</f>
        <v>#REF!</v>
      </c>
      <c r="H11" s="6" t="e">
        <f>IF(ISBLANK(Overall!#REF!),"",Overall!#REF!)</f>
        <v>#REF!</v>
      </c>
      <c r="I11" s="6" t="e">
        <f>IF(ISBLANK(Overall!#REF!),"",Overall!#REF!)</f>
        <v>#REF!</v>
      </c>
      <c r="J11" s="6" t="e">
        <f>IF(ISBLANK(Overall!#REF!),"",Overall!#REF!)</f>
        <v>#REF!</v>
      </c>
      <c r="K11" s="6" t="e">
        <f>IF(ISBLANK(Overall!#REF!),"",Overall!#REF!)</f>
        <v>#REF!</v>
      </c>
      <c r="L11" s="6" t="e">
        <f>IF(ISBLANK(Overall!#REF!),"",Overall!#REF!)</f>
        <v>#REF!</v>
      </c>
      <c r="M11" s="6" t="e">
        <f>IF(ISBLANK(Overall!#REF!),"",Overall!#REF!)</f>
        <v>#REF!</v>
      </c>
      <c r="N11" s="6" t="e">
        <f>IF(ISBLANK(Overall!#REF!),"",Overall!#REF!)</f>
        <v>#REF!</v>
      </c>
      <c r="O11" s="6" t="e">
        <f>IF(ISBLANK(Overall!#REF!),"",Overall!#REF!)</f>
        <v>#REF!</v>
      </c>
      <c r="P11" s="6" t="e">
        <f>IF(ISBLANK(Overall!#REF!),"",Overall!#REF!)</f>
        <v>#REF!</v>
      </c>
      <c r="Q11" s="6" t="e">
        <f>IF(ISBLANK(Overall!#REF!),"",Overall!#REF!)</f>
        <v>#REF!</v>
      </c>
      <c r="R11" s="6" t="e">
        <f>IF(ISBLANK(Overall!#REF!),"",Overall!#REF!)</f>
        <v>#REF!</v>
      </c>
      <c r="S11" s="6" t="e">
        <f>IF(ISBLANK(Overall!#REF!),"",Overall!#REF!)</f>
        <v>#REF!</v>
      </c>
      <c r="T11" s="6" t="e">
        <f>IF(ISBLANK(Overall!#REF!),"",Overall!#REF!)</f>
        <v>#REF!</v>
      </c>
      <c r="U11" s="6" t="e">
        <f>IF(ISBLANK(Overall!#REF!),"",Overall!#REF!)</f>
        <v>#REF!</v>
      </c>
      <c r="V11" s="6" t="e">
        <f>IF(ISBLANK(Overall!#REF!),"",Overall!#REF!)</f>
        <v>#REF!</v>
      </c>
      <c r="W11" s="6" t="e">
        <f>IF(ISBLANK(Overall!#REF!),"",Overall!#REF!)</f>
        <v>#REF!</v>
      </c>
      <c r="X11" s="6" t="e">
        <f>IF(ISBLANK(Overall!#REF!),"",Overall!#REF!)</f>
        <v>#REF!</v>
      </c>
      <c r="Y11" s="6" t="e">
        <f>IF(ISBLANK(Overall!#REF!),"",Overall!#REF!)</f>
        <v>#REF!</v>
      </c>
      <c r="Z11" s="6" t="e">
        <f>IF(ISBLANK(Overall!#REF!),"",Overall!#REF!)</f>
        <v>#REF!</v>
      </c>
      <c r="AA11" s="6" t="e">
        <f>IF(ISBLANK(Overall!#REF!),"",Overall!#REF!)</f>
        <v>#REF!</v>
      </c>
      <c r="AB11" s="6" t="e">
        <f>IF(ISBLANK(Overall!#REF!),"",Overall!#REF!)</f>
        <v>#REF!</v>
      </c>
    </row>
    <row r="12" spans="1:28" s="20" customFormat="1" x14ac:dyDescent="0.25">
      <c r="A12" s="24" t="str">
        <f>Overall!A12</f>
        <v>% of Indirect Expenditures</v>
      </c>
      <c r="B12" s="8" t="e">
        <f>IF(ISBLANK(Overall!#REF!),"",Overall!#REF!)</f>
        <v>#REF!</v>
      </c>
      <c r="C12" s="8" t="e">
        <f>IF(ISBLANK(Overall!#REF!),"",Overall!#REF!)</f>
        <v>#REF!</v>
      </c>
      <c r="D12" s="8" t="e">
        <f>IF(ISBLANK(Overall!#REF!),"",Overall!#REF!)</f>
        <v>#REF!</v>
      </c>
      <c r="E12" s="8" t="e">
        <f>IF(ISBLANK(Overall!#REF!),"",Overall!#REF!)</f>
        <v>#REF!</v>
      </c>
      <c r="F12" s="8" t="e">
        <f>IF(ISBLANK(Overall!#REF!),"",Overall!#REF!)</f>
        <v>#REF!</v>
      </c>
      <c r="G12" s="8" t="e">
        <f>IF(ISBLANK(Overall!#REF!),"",Overall!#REF!)</f>
        <v>#REF!</v>
      </c>
      <c r="H12" s="8" t="e">
        <f>IF(ISBLANK(Overall!#REF!),"",Overall!#REF!)</f>
        <v>#REF!</v>
      </c>
      <c r="I12" s="8" t="e">
        <f>IF(ISBLANK(Overall!#REF!),"",Overall!#REF!)</f>
        <v>#REF!</v>
      </c>
      <c r="J12" s="8" t="e">
        <f>IF(ISBLANK(Overall!#REF!),"",Overall!#REF!)</f>
        <v>#REF!</v>
      </c>
      <c r="K12" s="8" t="e">
        <f>IF(ISBLANK(Overall!#REF!),"",Overall!#REF!)</f>
        <v>#REF!</v>
      </c>
      <c r="L12" s="8" t="e">
        <f>IF(ISBLANK(Overall!#REF!),"",Overall!#REF!)</f>
        <v>#REF!</v>
      </c>
      <c r="M12" s="8" t="e">
        <f>IF(ISBLANK(Overall!#REF!),"",Overall!#REF!)</f>
        <v>#REF!</v>
      </c>
      <c r="N12" s="8" t="e">
        <f>IF(ISBLANK(Overall!#REF!),"",Overall!#REF!)</f>
        <v>#REF!</v>
      </c>
      <c r="O12" s="8" t="e">
        <f>IF(ISBLANK(Overall!#REF!),"",Overall!#REF!)</f>
        <v>#REF!</v>
      </c>
      <c r="P12" s="8" t="e">
        <f>IF(ISBLANK(Overall!#REF!),"",Overall!#REF!)</f>
        <v>#REF!</v>
      </c>
      <c r="Q12" s="8" t="e">
        <f>IF(ISBLANK(Overall!#REF!),"",Overall!#REF!)</f>
        <v>#REF!</v>
      </c>
      <c r="R12" s="8" t="e">
        <f>IF(ISBLANK(Overall!#REF!),"",Overall!#REF!)</f>
        <v>#REF!</v>
      </c>
      <c r="S12" s="8" t="e">
        <f>IF(ISBLANK(Overall!#REF!),"",Overall!#REF!)</f>
        <v>#REF!</v>
      </c>
      <c r="T12" s="8" t="e">
        <f>IF(ISBLANK(Overall!#REF!),"",Overall!#REF!)</f>
        <v>#REF!</v>
      </c>
      <c r="U12" s="8" t="e">
        <f>IF(ISBLANK(Overall!#REF!),"",Overall!#REF!)</f>
        <v>#REF!</v>
      </c>
      <c r="V12" s="8" t="e">
        <f>IF(ISBLANK(Overall!#REF!),"",Overall!#REF!)</f>
        <v>#REF!</v>
      </c>
      <c r="W12" s="8" t="e">
        <f>IF(ISBLANK(Overall!#REF!),"",Overall!#REF!)</f>
        <v>#REF!</v>
      </c>
      <c r="X12" s="8" t="e">
        <f>IF(ISBLANK(Overall!#REF!),"",Overall!#REF!)</f>
        <v>#REF!</v>
      </c>
      <c r="Y12" s="8" t="e">
        <f>IF(ISBLANK(Overall!#REF!),"",Overall!#REF!)</f>
        <v>#REF!</v>
      </c>
      <c r="Z12" s="8" t="e">
        <f>IF(ISBLANK(Overall!#REF!),"",Overall!#REF!)</f>
        <v>#REF!</v>
      </c>
      <c r="AA12" s="8" t="e">
        <f>IF(ISBLANK(Overall!#REF!),"",Overall!#REF!)</f>
        <v>#REF!</v>
      </c>
      <c r="AB12" s="8" t="e">
        <f>IF(ISBLANK(Overall!#REF!),"",Overall!#REF!)</f>
        <v>#REF!</v>
      </c>
    </row>
    <row r="13" spans="1:28" s="10" customFormat="1" x14ac:dyDescent="0.25">
      <c r="A13" s="21" t="str">
        <f>Overall!A13</f>
        <v>Unexpended Funds</v>
      </c>
      <c r="B13" s="6" t="e">
        <f>IF(ISBLANK(Overall!#REF!),"",Overall!#REF!)</f>
        <v>#REF!</v>
      </c>
      <c r="C13" s="6" t="e">
        <f>IF(ISBLANK(Overall!#REF!),"",Overall!#REF!)</f>
        <v>#REF!</v>
      </c>
      <c r="D13" s="6" t="e">
        <f>IF(ISBLANK(Overall!#REF!),"",Overall!#REF!)</f>
        <v>#REF!</v>
      </c>
      <c r="E13" s="6" t="e">
        <f>IF(ISBLANK(Overall!#REF!),"",Overall!#REF!)</f>
        <v>#REF!</v>
      </c>
      <c r="F13" s="6" t="e">
        <f>IF(ISBLANK(Overall!#REF!),"",Overall!#REF!)</f>
        <v>#REF!</v>
      </c>
      <c r="G13" s="6" t="e">
        <f>IF(ISBLANK(Overall!#REF!),"",Overall!#REF!)</f>
        <v>#REF!</v>
      </c>
      <c r="H13" s="6" t="e">
        <f>IF(ISBLANK(Overall!#REF!),"",Overall!#REF!)</f>
        <v>#REF!</v>
      </c>
      <c r="I13" s="6" t="e">
        <f>IF(ISBLANK(Overall!#REF!),"",Overall!#REF!)</f>
        <v>#REF!</v>
      </c>
      <c r="J13" s="6" t="e">
        <f>IF(ISBLANK(Overall!#REF!),"",Overall!#REF!)</f>
        <v>#REF!</v>
      </c>
      <c r="K13" s="6" t="e">
        <f>IF(ISBLANK(Overall!#REF!),"",Overall!#REF!)</f>
        <v>#REF!</v>
      </c>
      <c r="L13" s="6" t="e">
        <f>IF(ISBLANK(Overall!#REF!),"",Overall!#REF!)</f>
        <v>#REF!</v>
      </c>
      <c r="M13" s="6" t="e">
        <f>IF(ISBLANK(Overall!#REF!),"",Overall!#REF!)</f>
        <v>#REF!</v>
      </c>
      <c r="N13" s="6" t="e">
        <f>IF(ISBLANK(Overall!#REF!),"",Overall!#REF!)</f>
        <v>#REF!</v>
      </c>
      <c r="O13" s="6" t="e">
        <f>IF(ISBLANK(Overall!#REF!),"",Overall!#REF!)</f>
        <v>#REF!</v>
      </c>
      <c r="P13" s="6" t="e">
        <f>IF(ISBLANK(Overall!#REF!),"",Overall!#REF!)</f>
        <v>#REF!</v>
      </c>
      <c r="Q13" s="6" t="e">
        <f>IF(ISBLANK(Overall!#REF!),"",Overall!#REF!)</f>
        <v>#REF!</v>
      </c>
      <c r="R13" s="6" t="e">
        <f>IF(ISBLANK(Overall!#REF!),"",Overall!#REF!)</f>
        <v>#REF!</v>
      </c>
      <c r="S13" s="6" t="e">
        <f>IF(ISBLANK(Overall!#REF!),"",Overall!#REF!)</f>
        <v>#REF!</v>
      </c>
      <c r="T13" s="6" t="e">
        <f>IF(ISBLANK(Overall!#REF!),"",Overall!#REF!)</f>
        <v>#REF!</v>
      </c>
      <c r="U13" s="6" t="e">
        <f>IF(ISBLANK(Overall!#REF!),"",Overall!#REF!)</f>
        <v>#REF!</v>
      </c>
      <c r="V13" s="6" t="e">
        <f>IF(ISBLANK(Overall!#REF!),"",Overall!#REF!)</f>
        <v>#REF!</v>
      </c>
      <c r="W13" s="6" t="e">
        <f>IF(ISBLANK(Overall!#REF!),"",Overall!#REF!)</f>
        <v>#REF!</v>
      </c>
      <c r="X13" s="6" t="e">
        <f>IF(ISBLANK(Overall!#REF!),"",Overall!#REF!)</f>
        <v>#REF!</v>
      </c>
      <c r="Y13" s="6" t="e">
        <f>IF(ISBLANK(Overall!#REF!),"",Overall!#REF!)</f>
        <v>#REF!</v>
      </c>
      <c r="Z13" s="6" t="e">
        <f>IF(ISBLANK(Overall!#REF!),"",Overall!#REF!)</f>
        <v>#REF!</v>
      </c>
      <c r="AA13" s="6" t="e">
        <f>IF(ISBLANK(Overall!#REF!),"",Overall!#REF!)</f>
        <v>#REF!</v>
      </c>
      <c r="AB13" s="6" t="e">
        <f>IF(ISBLANK(Overall!#REF!),"",Overall!#REF!)</f>
        <v>#REF!</v>
      </c>
    </row>
    <row r="14" spans="1:28" ht="32.25" customHeight="1" x14ac:dyDescent="0.25">
      <c r="A14" s="23" t="str">
        <f>Overall!A14</f>
        <v>Explanation of Unexpended Funds</v>
      </c>
      <c r="B14" s="7" t="e">
        <f>IF(ISBLANK(Overall!#REF!),"",Overall!#REF!)</f>
        <v>#REF!</v>
      </c>
      <c r="C14" s="7" t="e">
        <f>IF(ISBLANK(Overall!#REF!),"",Overall!#REF!)</f>
        <v>#REF!</v>
      </c>
      <c r="D14" s="7" t="e">
        <f>IF(ISBLANK(Overall!#REF!),"",Overall!#REF!)</f>
        <v>#REF!</v>
      </c>
      <c r="E14" s="7" t="e">
        <f>IF(ISBLANK(Overall!#REF!),"",Overall!#REF!)</f>
        <v>#REF!</v>
      </c>
      <c r="F14" s="7" t="e">
        <f>IF(ISBLANK(Overall!#REF!),"",Overall!#REF!)</f>
        <v>#REF!</v>
      </c>
      <c r="G14" s="7" t="e">
        <f>IF(ISBLANK(Overall!#REF!),"",Overall!#REF!)</f>
        <v>#REF!</v>
      </c>
      <c r="H14" s="7" t="e">
        <f>IF(ISBLANK(Overall!#REF!),"",Overall!#REF!)</f>
        <v>#REF!</v>
      </c>
      <c r="I14" s="7" t="e">
        <f>IF(ISBLANK(Overall!#REF!),"",Overall!#REF!)</f>
        <v>#REF!</v>
      </c>
      <c r="J14" s="7" t="e">
        <f>IF(ISBLANK(Overall!#REF!),"",Overall!#REF!)</f>
        <v>#REF!</v>
      </c>
      <c r="K14" s="7" t="e">
        <f>IF(ISBLANK(Overall!#REF!),"",Overall!#REF!)</f>
        <v>#REF!</v>
      </c>
      <c r="L14" s="7" t="e">
        <f>IF(ISBLANK(Overall!#REF!),"",Overall!#REF!)</f>
        <v>#REF!</v>
      </c>
      <c r="M14" s="7" t="e">
        <f>IF(ISBLANK(Overall!#REF!),"",Overall!#REF!)</f>
        <v>#REF!</v>
      </c>
      <c r="N14" s="7" t="e">
        <f>IF(ISBLANK(Overall!#REF!),"",Overall!#REF!)</f>
        <v>#REF!</v>
      </c>
      <c r="O14" s="7" t="e">
        <f>IF(ISBLANK(Overall!#REF!),"",Overall!#REF!)</f>
        <v>#REF!</v>
      </c>
      <c r="P14" s="7" t="e">
        <f>IF(ISBLANK(Overall!#REF!),"",Overall!#REF!)</f>
        <v>#REF!</v>
      </c>
      <c r="Q14" s="7" t="e">
        <f>IF(ISBLANK(Overall!#REF!),"",Overall!#REF!)</f>
        <v>#REF!</v>
      </c>
      <c r="R14" s="7" t="e">
        <f>IF(ISBLANK(Overall!#REF!),"",Overall!#REF!)</f>
        <v>#REF!</v>
      </c>
      <c r="S14" s="7" t="e">
        <f>IF(ISBLANK(Overall!#REF!),"",Overall!#REF!)</f>
        <v>#REF!</v>
      </c>
      <c r="T14" s="7" t="e">
        <f>IF(ISBLANK(Overall!#REF!),"",Overall!#REF!)</f>
        <v>#REF!</v>
      </c>
      <c r="U14" s="7" t="e">
        <f>IF(ISBLANK(Overall!#REF!),"",Overall!#REF!)</f>
        <v>#REF!</v>
      </c>
      <c r="V14" s="7" t="e">
        <f>IF(ISBLANK(Overall!#REF!),"",Overall!#REF!)</f>
        <v>#REF!</v>
      </c>
      <c r="W14" s="7" t="e">
        <f>IF(ISBLANK(Overall!#REF!),"",Overall!#REF!)</f>
        <v>#REF!</v>
      </c>
      <c r="X14" s="7" t="e">
        <f>IF(ISBLANK(Overall!#REF!),"",Overall!#REF!)</f>
        <v>#REF!</v>
      </c>
      <c r="Y14" s="7" t="e">
        <f>IF(ISBLANK(Overall!#REF!),"",Overall!#REF!)</f>
        <v>#REF!</v>
      </c>
      <c r="Z14" s="7" t="e">
        <f>IF(ISBLANK(Overall!#REF!),"",Overall!#REF!)</f>
        <v>#REF!</v>
      </c>
      <c r="AA14" s="7" t="e">
        <f>IF(ISBLANK(Overall!#REF!),"",Overall!#REF!)</f>
        <v>#REF!</v>
      </c>
      <c r="AB14" s="7" t="e">
        <f>IF(ISBLANK(Overall!#REF!),"",Overall!#REF!)</f>
        <v>#REF!</v>
      </c>
    </row>
    <row r="16" spans="1:28" s="1" customFormat="1" ht="30" x14ac:dyDescent="0.25">
      <c r="A16" s="5" t="str">
        <f>Overall!A16</f>
        <v>List of Direct Services provided by ADD</v>
      </c>
      <c r="B16" s="5" t="e">
        <f>IF(ISBLANK(Overall!#REF!),"",Overall!#REF!)</f>
        <v>#REF!</v>
      </c>
      <c r="C16" s="5" t="e">
        <f>IF(ISBLANK(Overall!#REF!),"",Overall!#REF!)</f>
        <v>#REF!</v>
      </c>
      <c r="D16" s="5" t="e">
        <f>IF(ISBLANK(Overall!#REF!),"",Overall!#REF!)</f>
        <v>#REF!</v>
      </c>
      <c r="E16" s="5" t="e">
        <f>IF(ISBLANK(Overall!#REF!),"",Overall!#REF!)</f>
        <v>#REF!</v>
      </c>
      <c r="F16" s="5" t="e">
        <f>IF(ISBLANK(Overall!#REF!),"",Overall!#REF!)</f>
        <v>#REF!</v>
      </c>
      <c r="G16" s="5" t="e">
        <f>IF(ISBLANK(Overall!#REF!),"",Overall!#REF!)</f>
        <v>#REF!</v>
      </c>
      <c r="H16" s="5" t="e">
        <f>IF(ISBLANK(Overall!#REF!),"",Overall!#REF!)</f>
        <v>#REF!</v>
      </c>
      <c r="I16" s="5" t="e">
        <f>IF(ISBLANK(Overall!#REF!),"",Overall!#REF!)</f>
        <v>#REF!</v>
      </c>
      <c r="J16" s="5" t="e">
        <f>IF(ISBLANK(Overall!#REF!),"",Overall!#REF!)</f>
        <v>#REF!</v>
      </c>
      <c r="K16" s="5" t="e">
        <f>IF(ISBLANK(Overall!#REF!),"",Overall!#REF!)</f>
        <v>#REF!</v>
      </c>
      <c r="L16" s="5" t="e">
        <f>IF(ISBLANK(Overall!#REF!),"",Overall!#REF!)</f>
        <v>#REF!</v>
      </c>
      <c r="M16" s="5" t="e">
        <f>IF(ISBLANK(Overall!#REF!),"",Overall!#REF!)</f>
        <v>#REF!</v>
      </c>
      <c r="N16" s="5" t="e">
        <f>IF(ISBLANK(Overall!#REF!),"",Overall!#REF!)</f>
        <v>#REF!</v>
      </c>
      <c r="O16" s="5" t="e">
        <f>IF(ISBLANK(Overall!#REF!),"",Overall!#REF!)</f>
        <v>#REF!</v>
      </c>
      <c r="P16" s="5" t="e">
        <f>IF(ISBLANK(Overall!#REF!),"",Overall!#REF!)</f>
        <v>#REF!</v>
      </c>
      <c r="Q16" s="5" t="e">
        <f>IF(ISBLANK(Overall!#REF!),"",Overall!#REF!)</f>
        <v>#REF!</v>
      </c>
      <c r="R16" s="5" t="e">
        <f>IF(ISBLANK(Overall!#REF!),"",Overall!#REF!)</f>
        <v>#REF!</v>
      </c>
      <c r="S16" s="5" t="e">
        <f>IF(ISBLANK(Overall!#REF!),"",Overall!#REF!)</f>
        <v>#REF!</v>
      </c>
      <c r="T16" s="5" t="e">
        <f>IF(ISBLANK(Overall!#REF!),"",Overall!#REF!)</f>
        <v>#REF!</v>
      </c>
      <c r="U16" s="5" t="e">
        <f>IF(ISBLANK(Overall!#REF!),"",Overall!#REF!)</f>
        <v>#REF!</v>
      </c>
      <c r="V16" s="5" t="e">
        <f>IF(ISBLANK(Overall!#REF!),"",Overall!#REF!)</f>
        <v>#REF!</v>
      </c>
      <c r="W16" s="5" t="e">
        <f>IF(ISBLANK(Overall!#REF!),"",Overall!#REF!)</f>
        <v>#REF!</v>
      </c>
      <c r="X16" s="5" t="e">
        <f>IF(ISBLANK(Overall!#REF!),"",Overall!#REF!)</f>
        <v>#REF!</v>
      </c>
      <c r="Y16" s="5" t="e">
        <f>IF(ISBLANK(Overall!#REF!),"",Overall!#REF!)</f>
        <v>#REF!</v>
      </c>
      <c r="Z16" s="5" t="e">
        <f>IF(ISBLANK(Overall!#REF!),"",Overall!#REF!)</f>
        <v>#REF!</v>
      </c>
      <c r="AA16" s="5" t="e">
        <f>IF(ISBLANK(Overall!#REF!),"",Overall!#REF!)</f>
        <v>#REF!</v>
      </c>
      <c r="AB16" s="5" t="e">
        <f>IF(ISBLANK(Overall!#REF!),"",Overall!#REF!)</f>
        <v>#REF!</v>
      </c>
    </row>
    <row r="18" spans="1:28" x14ac:dyDescent="0.25">
      <c r="A18" s="96" t="str">
        <f>Overall!A18</f>
        <v>Direct Service Providers/Contractors Contracted by ADD and services provided</v>
      </c>
      <c r="B18" s="5" t="e">
        <f>IF(ISBLANK(Overall!#REF!),"",Overall!#REF!)</f>
        <v>#REF!</v>
      </c>
      <c r="C18" s="5" t="e">
        <f>IF(ISBLANK(Overall!#REF!),"",Overall!#REF!)</f>
        <v>#REF!</v>
      </c>
      <c r="D18" s="5" t="e">
        <f>IF(ISBLANK(Overall!#REF!),"",Overall!#REF!)</f>
        <v>#REF!</v>
      </c>
      <c r="E18" s="5" t="e">
        <f>IF(ISBLANK(Overall!#REF!),"",Overall!#REF!)</f>
        <v>#REF!</v>
      </c>
      <c r="F18" s="5" t="e">
        <f>IF(ISBLANK(Overall!#REF!),"",Overall!#REF!)</f>
        <v>#REF!</v>
      </c>
      <c r="G18" s="5" t="e">
        <f>IF(ISBLANK(Overall!#REF!),"",Overall!#REF!)</f>
        <v>#REF!</v>
      </c>
      <c r="H18" s="5" t="e">
        <f>IF(ISBLANK(Overall!#REF!),"",Overall!#REF!)</f>
        <v>#REF!</v>
      </c>
      <c r="I18" s="5" t="e">
        <f>IF(ISBLANK(Overall!#REF!),"",Overall!#REF!)</f>
        <v>#REF!</v>
      </c>
      <c r="J18" s="5" t="e">
        <f>IF(ISBLANK(Overall!#REF!),"",Overall!#REF!)</f>
        <v>#REF!</v>
      </c>
      <c r="K18" s="5" t="e">
        <f>IF(ISBLANK(Overall!#REF!),"",Overall!#REF!)</f>
        <v>#REF!</v>
      </c>
      <c r="L18" s="5" t="e">
        <f>IF(ISBLANK(Overall!#REF!),"",Overall!#REF!)</f>
        <v>#REF!</v>
      </c>
      <c r="M18" s="5" t="e">
        <f>IF(ISBLANK(Overall!#REF!),"",Overall!#REF!)</f>
        <v>#REF!</v>
      </c>
      <c r="N18" s="5" t="e">
        <f>IF(ISBLANK(Overall!#REF!),"",Overall!#REF!)</f>
        <v>#REF!</v>
      </c>
      <c r="O18" s="5" t="e">
        <f>IF(ISBLANK(Overall!#REF!),"",Overall!#REF!)</f>
        <v>#REF!</v>
      </c>
      <c r="P18" s="5" t="e">
        <f>IF(ISBLANK(Overall!#REF!),"",Overall!#REF!)</f>
        <v>#REF!</v>
      </c>
      <c r="Q18" s="5" t="e">
        <f>IF(ISBLANK(Overall!#REF!),"",Overall!#REF!)</f>
        <v>#REF!</v>
      </c>
      <c r="R18" s="5" t="e">
        <f>IF(ISBLANK(Overall!#REF!),"",Overall!#REF!)</f>
        <v>#REF!</v>
      </c>
      <c r="S18" s="5" t="e">
        <f>IF(ISBLANK(Overall!#REF!),"",Overall!#REF!)</f>
        <v>#REF!</v>
      </c>
      <c r="T18" s="5" t="e">
        <f>IF(ISBLANK(Overall!#REF!),"",Overall!#REF!)</f>
        <v>#REF!</v>
      </c>
      <c r="U18" s="5" t="e">
        <f>IF(ISBLANK(Overall!#REF!),"",Overall!#REF!)</f>
        <v>#REF!</v>
      </c>
      <c r="V18" s="5" t="e">
        <f>IF(ISBLANK(Overall!#REF!),"",Overall!#REF!)</f>
        <v>#REF!</v>
      </c>
      <c r="W18" s="5" t="e">
        <f>IF(ISBLANK(Overall!#REF!),"",Overall!#REF!)</f>
        <v>#REF!</v>
      </c>
      <c r="X18" s="5" t="e">
        <f>IF(ISBLANK(Overall!#REF!),"",Overall!#REF!)</f>
        <v>#REF!</v>
      </c>
      <c r="Y18" s="5" t="e">
        <f>IF(ISBLANK(Overall!#REF!),"",Overall!#REF!)</f>
        <v>#REF!</v>
      </c>
      <c r="Z18" s="5" t="e">
        <f>IF(ISBLANK(Overall!#REF!),"",Overall!#REF!)</f>
        <v>#REF!</v>
      </c>
      <c r="AA18" s="5" t="e">
        <f>IF(ISBLANK(Overall!#REF!),"",Overall!#REF!)</f>
        <v>#REF!</v>
      </c>
      <c r="AB18" s="5" t="e">
        <f>IF(ISBLANK(Overall!#REF!),"",Overall!#REF!)</f>
        <v>#REF!</v>
      </c>
    </row>
    <row r="19" spans="1:28" s="1" customFormat="1" x14ac:dyDescent="0.25">
      <c r="A19" s="96"/>
      <c r="B19" s="5" t="e">
        <f>IF(ISBLANK(Overall!#REF!),"",Overall!#REF!)</f>
        <v>#REF!</v>
      </c>
      <c r="C19" s="5" t="e">
        <f>IF(ISBLANK(Overall!#REF!),"",Overall!#REF!)</f>
        <v>#REF!</v>
      </c>
      <c r="D19" s="5" t="e">
        <f>IF(ISBLANK(Overall!#REF!),"",Overall!#REF!)</f>
        <v>#REF!</v>
      </c>
      <c r="E19" s="5" t="e">
        <f>IF(ISBLANK(Overall!#REF!),"",Overall!#REF!)</f>
        <v>#REF!</v>
      </c>
      <c r="F19" s="5" t="e">
        <f>IF(ISBLANK(Overall!#REF!),"",Overall!#REF!)</f>
        <v>#REF!</v>
      </c>
      <c r="G19" s="5" t="e">
        <f>IF(ISBLANK(Overall!#REF!),"",Overall!#REF!)</f>
        <v>#REF!</v>
      </c>
      <c r="H19" s="5" t="e">
        <f>IF(ISBLANK(Overall!#REF!),"",Overall!#REF!)</f>
        <v>#REF!</v>
      </c>
      <c r="I19" s="5" t="e">
        <f>IF(ISBLANK(Overall!#REF!),"",Overall!#REF!)</f>
        <v>#REF!</v>
      </c>
      <c r="J19" s="5" t="e">
        <f>IF(ISBLANK(Overall!#REF!),"",Overall!#REF!)</f>
        <v>#REF!</v>
      </c>
      <c r="K19" s="5" t="e">
        <f>IF(ISBLANK(Overall!#REF!),"",Overall!#REF!)</f>
        <v>#REF!</v>
      </c>
      <c r="L19" s="5" t="e">
        <f>IF(ISBLANK(Overall!#REF!),"",Overall!#REF!)</f>
        <v>#REF!</v>
      </c>
      <c r="M19" s="5" t="e">
        <f>IF(ISBLANK(Overall!#REF!),"",Overall!#REF!)</f>
        <v>#REF!</v>
      </c>
      <c r="N19" s="5" t="e">
        <f>IF(ISBLANK(Overall!#REF!),"",Overall!#REF!)</f>
        <v>#REF!</v>
      </c>
      <c r="O19" s="5" t="e">
        <f>IF(ISBLANK(Overall!#REF!),"",Overall!#REF!)</f>
        <v>#REF!</v>
      </c>
      <c r="P19" s="5" t="e">
        <f>IF(ISBLANK(Overall!#REF!),"",Overall!#REF!)</f>
        <v>#REF!</v>
      </c>
      <c r="Q19" s="5" t="e">
        <f>IF(ISBLANK(Overall!#REF!),"",Overall!#REF!)</f>
        <v>#REF!</v>
      </c>
      <c r="R19" s="5" t="e">
        <f>IF(ISBLANK(Overall!#REF!),"",Overall!#REF!)</f>
        <v>#REF!</v>
      </c>
      <c r="S19" s="5" t="e">
        <f>IF(ISBLANK(Overall!#REF!),"",Overall!#REF!)</f>
        <v>#REF!</v>
      </c>
      <c r="T19" s="5" t="e">
        <f>IF(ISBLANK(Overall!#REF!),"",Overall!#REF!)</f>
        <v>#REF!</v>
      </c>
      <c r="U19" s="5" t="e">
        <f>IF(ISBLANK(Overall!#REF!),"",Overall!#REF!)</f>
        <v>#REF!</v>
      </c>
      <c r="V19" s="5" t="e">
        <f>IF(ISBLANK(Overall!#REF!),"",Overall!#REF!)</f>
        <v>#REF!</v>
      </c>
      <c r="W19" s="5" t="e">
        <f>IF(ISBLANK(Overall!#REF!),"",Overall!#REF!)</f>
        <v>#REF!</v>
      </c>
      <c r="X19" s="5" t="e">
        <f>IF(ISBLANK(Overall!#REF!),"",Overall!#REF!)</f>
        <v>#REF!</v>
      </c>
      <c r="Y19" s="5" t="e">
        <f>IF(ISBLANK(Overall!#REF!),"",Overall!#REF!)</f>
        <v>#REF!</v>
      </c>
      <c r="Z19" s="5" t="e">
        <f>IF(ISBLANK(Overall!#REF!),"",Overall!#REF!)</f>
        <v>#REF!</v>
      </c>
      <c r="AA19" s="5" t="e">
        <f>IF(ISBLANK(Overall!#REF!),"",Overall!#REF!)</f>
        <v>#REF!</v>
      </c>
      <c r="AB19" s="5" t="e">
        <f>IF(ISBLANK(Overall!#REF!),"",Overall!#REF!)</f>
        <v>#REF!</v>
      </c>
    </row>
    <row r="20" spans="1:28" s="1" customFormat="1" x14ac:dyDescent="0.25">
      <c r="A20" s="96"/>
      <c r="B20" s="5" t="e">
        <f>IF(ISBLANK(Overall!#REF!),"",Overall!#REF!)</f>
        <v>#REF!</v>
      </c>
      <c r="C20" s="5" t="e">
        <f>IF(ISBLANK(Overall!#REF!),"",Overall!#REF!)</f>
        <v>#REF!</v>
      </c>
      <c r="D20" s="5" t="e">
        <f>IF(ISBLANK(Overall!#REF!),"",Overall!#REF!)</f>
        <v>#REF!</v>
      </c>
      <c r="E20" s="5" t="e">
        <f>IF(ISBLANK(Overall!#REF!),"",Overall!#REF!)</f>
        <v>#REF!</v>
      </c>
      <c r="F20" s="5" t="e">
        <f>IF(ISBLANK(Overall!#REF!),"",Overall!#REF!)</f>
        <v>#REF!</v>
      </c>
      <c r="G20" s="5" t="e">
        <f>IF(ISBLANK(Overall!#REF!),"",Overall!#REF!)</f>
        <v>#REF!</v>
      </c>
      <c r="H20" s="5" t="e">
        <f>IF(ISBLANK(Overall!#REF!),"",Overall!#REF!)</f>
        <v>#REF!</v>
      </c>
      <c r="I20" s="5" t="e">
        <f>IF(ISBLANK(Overall!#REF!),"",Overall!#REF!)</f>
        <v>#REF!</v>
      </c>
      <c r="J20" s="5" t="e">
        <f>IF(ISBLANK(Overall!#REF!),"",Overall!#REF!)</f>
        <v>#REF!</v>
      </c>
      <c r="K20" s="5" t="e">
        <f>IF(ISBLANK(Overall!#REF!),"",Overall!#REF!)</f>
        <v>#REF!</v>
      </c>
      <c r="L20" s="5" t="e">
        <f>IF(ISBLANK(Overall!#REF!),"",Overall!#REF!)</f>
        <v>#REF!</v>
      </c>
      <c r="M20" s="5" t="e">
        <f>IF(ISBLANK(Overall!#REF!),"",Overall!#REF!)</f>
        <v>#REF!</v>
      </c>
      <c r="N20" s="5" t="e">
        <f>IF(ISBLANK(Overall!#REF!),"",Overall!#REF!)</f>
        <v>#REF!</v>
      </c>
      <c r="O20" s="5" t="e">
        <f>IF(ISBLANK(Overall!#REF!),"",Overall!#REF!)</f>
        <v>#REF!</v>
      </c>
      <c r="P20" s="5" t="e">
        <f>IF(ISBLANK(Overall!#REF!),"",Overall!#REF!)</f>
        <v>#REF!</v>
      </c>
      <c r="Q20" s="5" t="e">
        <f>IF(ISBLANK(Overall!#REF!),"",Overall!#REF!)</f>
        <v>#REF!</v>
      </c>
      <c r="R20" s="5" t="e">
        <f>IF(ISBLANK(Overall!#REF!),"",Overall!#REF!)</f>
        <v>#REF!</v>
      </c>
      <c r="S20" s="5" t="e">
        <f>IF(ISBLANK(Overall!#REF!),"",Overall!#REF!)</f>
        <v>#REF!</v>
      </c>
      <c r="T20" s="5" t="e">
        <f>IF(ISBLANK(Overall!#REF!),"",Overall!#REF!)</f>
        <v>#REF!</v>
      </c>
      <c r="U20" s="5" t="e">
        <f>IF(ISBLANK(Overall!#REF!),"",Overall!#REF!)</f>
        <v>#REF!</v>
      </c>
      <c r="V20" s="5" t="e">
        <f>IF(ISBLANK(Overall!#REF!),"",Overall!#REF!)</f>
        <v>#REF!</v>
      </c>
      <c r="W20" s="5" t="e">
        <f>IF(ISBLANK(Overall!#REF!),"",Overall!#REF!)</f>
        <v>#REF!</v>
      </c>
      <c r="X20" s="5" t="e">
        <f>IF(ISBLANK(Overall!#REF!),"",Overall!#REF!)</f>
        <v>#REF!</v>
      </c>
      <c r="Y20" s="5" t="e">
        <f>IF(ISBLANK(Overall!#REF!),"",Overall!#REF!)</f>
        <v>#REF!</v>
      </c>
      <c r="Z20" s="5" t="e">
        <f>IF(ISBLANK(Overall!#REF!),"",Overall!#REF!)</f>
        <v>#REF!</v>
      </c>
      <c r="AA20" s="5" t="e">
        <f>IF(ISBLANK(Overall!#REF!),"",Overall!#REF!)</f>
        <v>#REF!</v>
      </c>
      <c r="AB20" s="5" t="e">
        <f>IF(ISBLANK(Overall!#REF!),"",Overall!#REF!)</f>
        <v>#REF!</v>
      </c>
    </row>
    <row r="21" spans="1:28" s="1" customFormat="1" x14ac:dyDescent="0.25">
      <c r="A21" s="96"/>
      <c r="B21" s="5" t="e">
        <f>IF(ISBLANK(Overall!#REF!),"",Overall!#REF!)</f>
        <v>#REF!</v>
      </c>
      <c r="C21" s="5" t="e">
        <f>IF(ISBLANK(Overall!#REF!),"",Overall!#REF!)</f>
        <v>#REF!</v>
      </c>
      <c r="D21" s="5" t="e">
        <f>IF(ISBLANK(Overall!#REF!),"",Overall!#REF!)</f>
        <v>#REF!</v>
      </c>
      <c r="E21" s="5" t="e">
        <f>IF(ISBLANK(Overall!#REF!),"",Overall!#REF!)</f>
        <v>#REF!</v>
      </c>
      <c r="F21" s="5" t="e">
        <f>IF(ISBLANK(Overall!#REF!),"",Overall!#REF!)</f>
        <v>#REF!</v>
      </c>
      <c r="G21" s="5" t="e">
        <f>IF(ISBLANK(Overall!#REF!),"",Overall!#REF!)</f>
        <v>#REF!</v>
      </c>
      <c r="H21" s="5" t="e">
        <f>IF(ISBLANK(Overall!#REF!),"",Overall!#REF!)</f>
        <v>#REF!</v>
      </c>
      <c r="I21" s="5" t="e">
        <f>IF(ISBLANK(Overall!#REF!),"",Overall!#REF!)</f>
        <v>#REF!</v>
      </c>
      <c r="J21" s="5" t="e">
        <f>IF(ISBLANK(Overall!#REF!),"",Overall!#REF!)</f>
        <v>#REF!</v>
      </c>
      <c r="K21" s="5" t="e">
        <f>IF(ISBLANK(Overall!#REF!),"",Overall!#REF!)</f>
        <v>#REF!</v>
      </c>
      <c r="L21" s="5" t="e">
        <f>IF(ISBLANK(Overall!#REF!),"",Overall!#REF!)</f>
        <v>#REF!</v>
      </c>
      <c r="M21" s="5" t="e">
        <f>IF(ISBLANK(Overall!#REF!),"",Overall!#REF!)</f>
        <v>#REF!</v>
      </c>
      <c r="N21" s="5" t="e">
        <f>IF(ISBLANK(Overall!#REF!),"",Overall!#REF!)</f>
        <v>#REF!</v>
      </c>
      <c r="O21" s="5" t="e">
        <f>IF(ISBLANK(Overall!#REF!),"",Overall!#REF!)</f>
        <v>#REF!</v>
      </c>
      <c r="P21" s="5" t="e">
        <f>IF(ISBLANK(Overall!#REF!),"",Overall!#REF!)</f>
        <v>#REF!</v>
      </c>
      <c r="Q21" s="5" t="e">
        <f>IF(ISBLANK(Overall!#REF!),"",Overall!#REF!)</f>
        <v>#REF!</v>
      </c>
      <c r="R21" s="5" t="e">
        <f>IF(ISBLANK(Overall!#REF!),"",Overall!#REF!)</f>
        <v>#REF!</v>
      </c>
      <c r="S21" s="5" t="e">
        <f>IF(ISBLANK(Overall!#REF!),"",Overall!#REF!)</f>
        <v>#REF!</v>
      </c>
      <c r="T21" s="5" t="e">
        <f>IF(ISBLANK(Overall!#REF!),"",Overall!#REF!)</f>
        <v>#REF!</v>
      </c>
      <c r="U21" s="5" t="e">
        <f>IF(ISBLANK(Overall!#REF!),"",Overall!#REF!)</f>
        <v>#REF!</v>
      </c>
      <c r="V21" s="5" t="e">
        <f>IF(ISBLANK(Overall!#REF!),"",Overall!#REF!)</f>
        <v>#REF!</v>
      </c>
      <c r="W21" s="5" t="e">
        <f>IF(ISBLANK(Overall!#REF!),"",Overall!#REF!)</f>
        <v>#REF!</v>
      </c>
      <c r="X21" s="5" t="e">
        <f>IF(ISBLANK(Overall!#REF!),"",Overall!#REF!)</f>
        <v>#REF!</v>
      </c>
      <c r="Y21" s="5" t="e">
        <f>IF(ISBLANK(Overall!#REF!),"",Overall!#REF!)</f>
        <v>#REF!</v>
      </c>
      <c r="Z21" s="5" t="e">
        <f>IF(ISBLANK(Overall!#REF!),"",Overall!#REF!)</f>
        <v>#REF!</v>
      </c>
      <c r="AA21" s="5" t="e">
        <f>IF(ISBLANK(Overall!#REF!),"",Overall!#REF!)</f>
        <v>#REF!</v>
      </c>
      <c r="AB21" s="5" t="e">
        <f>IF(ISBLANK(Overall!#REF!),"",Overall!#REF!)</f>
        <v>#REF!</v>
      </c>
    </row>
    <row r="22" spans="1:28" s="1" customFormat="1" x14ac:dyDescent="0.25">
      <c r="A22" s="96"/>
      <c r="B22" s="5" t="e">
        <f>IF(ISBLANK(Overall!#REF!),"",Overall!#REF!)</f>
        <v>#REF!</v>
      </c>
      <c r="C22" s="5" t="e">
        <f>IF(ISBLANK(Overall!#REF!),"",Overall!#REF!)</f>
        <v>#REF!</v>
      </c>
      <c r="D22" s="5" t="e">
        <f>IF(ISBLANK(Overall!#REF!),"",Overall!#REF!)</f>
        <v>#REF!</v>
      </c>
      <c r="E22" s="5" t="e">
        <f>IF(ISBLANK(Overall!#REF!),"",Overall!#REF!)</f>
        <v>#REF!</v>
      </c>
      <c r="F22" s="5" t="e">
        <f>IF(ISBLANK(Overall!#REF!),"",Overall!#REF!)</f>
        <v>#REF!</v>
      </c>
      <c r="G22" s="5" t="e">
        <f>IF(ISBLANK(Overall!#REF!),"",Overall!#REF!)</f>
        <v>#REF!</v>
      </c>
      <c r="H22" s="5" t="e">
        <f>IF(ISBLANK(Overall!#REF!),"",Overall!#REF!)</f>
        <v>#REF!</v>
      </c>
      <c r="I22" s="5" t="e">
        <f>IF(ISBLANK(Overall!#REF!),"",Overall!#REF!)</f>
        <v>#REF!</v>
      </c>
      <c r="J22" s="5" t="e">
        <f>IF(ISBLANK(Overall!#REF!),"",Overall!#REF!)</f>
        <v>#REF!</v>
      </c>
      <c r="K22" s="5" t="e">
        <f>IF(ISBLANK(Overall!#REF!),"",Overall!#REF!)</f>
        <v>#REF!</v>
      </c>
      <c r="L22" s="5" t="e">
        <f>IF(ISBLANK(Overall!#REF!),"",Overall!#REF!)</f>
        <v>#REF!</v>
      </c>
      <c r="M22" s="5" t="e">
        <f>IF(ISBLANK(Overall!#REF!),"",Overall!#REF!)</f>
        <v>#REF!</v>
      </c>
      <c r="N22" s="5" t="e">
        <f>IF(ISBLANK(Overall!#REF!),"",Overall!#REF!)</f>
        <v>#REF!</v>
      </c>
      <c r="O22" s="5" t="e">
        <f>IF(ISBLANK(Overall!#REF!),"",Overall!#REF!)</f>
        <v>#REF!</v>
      </c>
      <c r="P22" s="5" t="e">
        <f>IF(ISBLANK(Overall!#REF!),"",Overall!#REF!)</f>
        <v>#REF!</v>
      </c>
      <c r="Q22" s="5" t="e">
        <f>IF(ISBLANK(Overall!#REF!),"",Overall!#REF!)</f>
        <v>#REF!</v>
      </c>
      <c r="R22" s="5" t="e">
        <f>IF(ISBLANK(Overall!#REF!),"",Overall!#REF!)</f>
        <v>#REF!</v>
      </c>
      <c r="S22" s="5" t="e">
        <f>IF(ISBLANK(Overall!#REF!),"",Overall!#REF!)</f>
        <v>#REF!</v>
      </c>
      <c r="T22" s="5" t="e">
        <f>IF(ISBLANK(Overall!#REF!),"",Overall!#REF!)</f>
        <v>#REF!</v>
      </c>
      <c r="U22" s="5" t="e">
        <f>IF(ISBLANK(Overall!#REF!),"",Overall!#REF!)</f>
        <v>#REF!</v>
      </c>
      <c r="V22" s="5" t="e">
        <f>IF(ISBLANK(Overall!#REF!),"",Overall!#REF!)</f>
        <v>#REF!</v>
      </c>
      <c r="W22" s="5" t="e">
        <f>IF(ISBLANK(Overall!#REF!),"",Overall!#REF!)</f>
        <v>#REF!</v>
      </c>
      <c r="X22" s="5" t="e">
        <f>IF(ISBLANK(Overall!#REF!),"",Overall!#REF!)</f>
        <v>#REF!</v>
      </c>
      <c r="Y22" s="5" t="e">
        <f>IF(ISBLANK(Overall!#REF!),"",Overall!#REF!)</f>
        <v>#REF!</v>
      </c>
      <c r="Z22" s="5" t="e">
        <f>IF(ISBLANK(Overall!#REF!),"",Overall!#REF!)</f>
        <v>#REF!</v>
      </c>
      <c r="AA22" s="5" t="e">
        <f>IF(ISBLANK(Overall!#REF!),"",Overall!#REF!)</f>
        <v>#REF!</v>
      </c>
      <c r="AB22" s="5" t="e">
        <f>IF(ISBLANK(Overall!#REF!),"",Overall!#REF!)</f>
        <v>#REF!</v>
      </c>
    </row>
    <row r="23" spans="1:28" x14ac:dyDescent="0.25">
      <c r="A23" s="9"/>
    </row>
    <row r="24" spans="1:28" x14ac:dyDescent="0.25">
      <c r="A24" s="5" t="str">
        <f>Overall!A47</f>
        <v>Eligible Persons</v>
      </c>
      <c r="B24" s="7" t="e">
        <f>IF(ISBLANK(Overall!#REF!),"",Overall!#REF!)</f>
        <v>#REF!</v>
      </c>
      <c r="C24" s="7" t="e">
        <f>IF(ISBLANK(Overall!#REF!),"",Overall!#REF!)</f>
        <v>#REF!</v>
      </c>
      <c r="D24" s="7" t="e">
        <f>IF(ISBLANK(Overall!#REF!),"",Overall!#REF!)</f>
        <v>#REF!</v>
      </c>
      <c r="E24" s="7" t="e">
        <f>IF(ISBLANK(Overall!#REF!),"",Overall!#REF!)</f>
        <v>#REF!</v>
      </c>
      <c r="F24" s="7" t="e">
        <f>IF(ISBLANK(Overall!#REF!),"",Overall!#REF!)</f>
        <v>#REF!</v>
      </c>
      <c r="G24" s="7" t="e">
        <f>IF(ISBLANK(Overall!#REF!),"",Overall!#REF!)</f>
        <v>#REF!</v>
      </c>
      <c r="H24" s="7" t="e">
        <f>IF(ISBLANK(Overall!#REF!),"",Overall!#REF!)</f>
        <v>#REF!</v>
      </c>
      <c r="I24" s="7" t="e">
        <f>IF(ISBLANK(Overall!#REF!),"",Overall!#REF!)</f>
        <v>#REF!</v>
      </c>
      <c r="J24" s="7" t="e">
        <f>IF(ISBLANK(Overall!#REF!),"",Overall!#REF!)</f>
        <v>#REF!</v>
      </c>
      <c r="K24" s="7" t="e">
        <f>IF(ISBLANK(Overall!#REF!),"",Overall!#REF!)</f>
        <v>#REF!</v>
      </c>
      <c r="L24" s="7" t="e">
        <f>IF(ISBLANK(Overall!#REF!),"",Overall!#REF!)</f>
        <v>#REF!</v>
      </c>
      <c r="M24" s="7" t="e">
        <f>IF(ISBLANK(Overall!#REF!),"",Overall!#REF!)</f>
        <v>#REF!</v>
      </c>
      <c r="N24" s="7" t="e">
        <f>IF(ISBLANK(Overall!#REF!),"",Overall!#REF!)</f>
        <v>#REF!</v>
      </c>
      <c r="O24" s="7" t="e">
        <f>IF(ISBLANK(Overall!#REF!),"",Overall!#REF!)</f>
        <v>#REF!</v>
      </c>
      <c r="P24" s="7" t="e">
        <f>IF(ISBLANK(Overall!#REF!),"",Overall!#REF!)</f>
        <v>#REF!</v>
      </c>
      <c r="Q24" s="7" t="e">
        <f>IF(ISBLANK(Overall!#REF!),"",Overall!#REF!)</f>
        <v>#REF!</v>
      </c>
      <c r="R24" s="7" t="e">
        <f>IF(ISBLANK(Overall!#REF!),"",Overall!#REF!)</f>
        <v>#REF!</v>
      </c>
      <c r="S24" s="7" t="e">
        <f>IF(ISBLANK(Overall!#REF!),"",Overall!#REF!)</f>
        <v>#REF!</v>
      </c>
      <c r="T24" s="7" t="e">
        <f>IF(ISBLANK(Overall!#REF!),"",Overall!#REF!)</f>
        <v>#REF!</v>
      </c>
      <c r="U24" s="7" t="e">
        <f>IF(ISBLANK(Overall!#REF!),"",Overall!#REF!)</f>
        <v>#REF!</v>
      </c>
      <c r="V24" s="7" t="e">
        <f>IF(ISBLANK(Overall!#REF!),"",Overall!#REF!)</f>
        <v>#REF!</v>
      </c>
      <c r="W24" s="7" t="e">
        <f>IF(ISBLANK(Overall!#REF!),"",Overall!#REF!)</f>
        <v>#REF!</v>
      </c>
      <c r="X24" s="7" t="e">
        <f>IF(ISBLANK(Overall!#REF!),"",Overall!#REF!)</f>
        <v>#REF!</v>
      </c>
      <c r="Y24" s="7" t="e">
        <f>IF(ISBLANK(Overall!#REF!),"",Overall!#REF!)</f>
        <v>#REF!</v>
      </c>
      <c r="Z24" s="7" t="e">
        <f>IF(ISBLANK(Overall!#REF!),"",Overall!#REF!)</f>
        <v>#REF!</v>
      </c>
      <c r="AA24" s="7" t="e">
        <f>IF(ISBLANK(Overall!#REF!),"",Overall!#REF!)</f>
        <v>#REF!</v>
      </c>
      <c r="AB24" s="7" t="e">
        <f>IF(ISBLANK(Overall!#REF!),"",Overall!#REF!)</f>
        <v>#REF!</v>
      </c>
    </row>
    <row r="25" spans="1:28" x14ac:dyDescent="0.25">
      <c r="A25" s="5" t="str">
        <f>Overall!A48</f>
        <v># Persons Served</v>
      </c>
      <c r="B25" s="7" t="e">
        <f>IF(ISBLANK(Overall!#REF!),"",Overall!#REF!)</f>
        <v>#REF!</v>
      </c>
      <c r="C25" s="7" t="e">
        <f>IF(ISBLANK(Overall!#REF!),"",Overall!#REF!)</f>
        <v>#REF!</v>
      </c>
      <c r="D25" s="7" t="e">
        <f>IF(ISBLANK(Overall!#REF!),"",Overall!#REF!)</f>
        <v>#REF!</v>
      </c>
      <c r="E25" s="7" t="e">
        <f>IF(ISBLANK(Overall!#REF!),"",Overall!#REF!)</f>
        <v>#REF!</v>
      </c>
      <c r="F25" s="7" t="e">
        <f>IF(ISBLANK(Overall!#REF!),"",Overall!#REF!)</f>
        <v>#REF!</v>
      </c>
      <c r="G25" s="7" t="e">
        <f>IF(ISBLANK(Overall!#REF!),"",Overall!#REF!)</f>
        <v>#REF!</v>
      </c>
      <c r="H25" s="7" t="e">
        <f>IF(ISBLANK(Overall!#REF!),"",Overall!#REF!)</f>
        <v>#REF!</v>
      </c>
      <c r="I25" s="7" t="e">
        <f>IF(ISBLANK(Overall!#REF!),"",Overall!#REF!)</f>
        <v>#REF!</v>
      </c>
      <c r="J25" s="7" t="e">
        <f>IF(ISBLANK(Overall!#REF!),"",Overall!#REF!)</f>
        <v>#REF!</v>
      </c>
      <c r="K25" s="7" t="e">
        <f>IF(ISBLANK(Overall!#REF!),"",Overall!#REF!)</f>
        <v>#REF!</v>
      </c>
      <c r="L25" s="7" t="e">
        <f>IF(ISBLANK(Overall!#REF!),"",Overall!#REF!)</f>
        <v>#REF!</v>
      </c>
      <c r="M25" s="7" t="e">
        <f>IF(ISBLANK(Overall!#REF!),"",Overall!#REF!)</f>
        <v>#REF!</v>
      </c>
      <c r="N25" s="7" t="e">
        <f>IF(ISBLANK(Overall!#REF!),"",Overall!#REF!)</f>
        <v>#REF!</v>
      </c>
      <c r="O25" s="7" t="e">
        <f>IF(ISBLANK(Overall!#REF!),"",Overall!#REF!)</f>
        <v>#REF!</v>
      </c>
      <c r="P25" s="7" t="e">
        <f>IF(ISBLANK(Overall!#REF!),"",Overall!#REF!)</f>
        <v>#REF!</v>
      </c>
      <c r="Q25" s="7" t="e">
        <f>IF(ISBLANK(Overall!#REF!),"",Overall!#REF!)</f>
        <v>#REF!</v>
      </c>
      <c r="R25" s="7" t="e">
        <f>IF(ISBLANK(Overall!#REF!),"",Overall!#REF!)</f>
        <v>#REF!</v>
      </c>
      <c r="S25" s="7" t="e">
        <f>IF(ISBLANK(Overall!#REF!),"",Overall!#REF!)</f>
        <v>#REF!</v>
      </c>
      <c r="T25" s="7" t="e">
        <f>IF(ISBLANK(Overall!#REF!),"",Overall!#REF!)</f>
        <v>#REF!</v>
      </c>
      <c r="U25" s="7" t="e">
        <f>IF(ISBLANK(Overall!#REF!),"",Overall!#REF!)</f>
        <v>#REF!</v>
      </c>
      <c r="V25" s="7" t="e">
        <f>IF(ISBLANK(Overall!#REF!),"",Overall!#REF!)</f>
        <v>#REF!</v>
      </c>
      <c r="W25" s="7" t="e">
        <f>IF(ISBLANK(Overall!#REF!),"",Overall!#REF!)</f>
        <v>#REF!</v>
      </c>
      <c r="X25" s="7" t="e">
        <f>IF(ISBLANK(Overall!#REF!),"",Overall!#REF!)</f>
        <v>#REF!</v>
      </c>
      <c r="Y25" s="7" t="e">
        <f>IF(ISBLANK(Overall!#REF!),"",Overall!#REF!)</f>
        <v>#REF!</v>
      </c>
      <c r="Z25" s="7" t="e">
        <f>IF(ISBLANK(Overall!#REF!),"",Overall!#REF!)</f>
        <v>#REF!</v>
      </c>
      <c r="AA25" s="7" t="e">
        <f>IF(ISBLANK(Overall!#REF!),"",Overall!#REF!)</f>
        <v>#REF!</v>
      </c>
      <c r="AB25" s="7" t="e">
        <f>IF(ISBLANK(Overall!#REF!),"",Overall!#REF!)</f>
        <v>#REF!</v>
      </c>
    </row>
    <row r="26" spans="1:28" x14ac:dyDescent="0.25">
      <c r="A26" s="5" t="str">
        <f>Overall!A49</f>
        <v># People on Waiting List</v>
      </c>
      <c r="B26" s="7" t="e">
        <f>IF(ISBLANK(Overall!#REF!),"",Overall!#REF!)</f>
        <v>#REF!</v>
      </c>
      <c r="C26" s="7" t="e">
        <f>IF(ISBLANK(Overall!#REF!),"",Overall!#REF!)</f>
        <v>#REF!</v>
      </c>
      <c r="D26" s="7" t="e">
        <f>IF(ISBLANK(Overall!#REF!),"",Overall!#REF!)</f>
        <v>#REF!</v>
      </c>
      <c r="E26" s="7" t="e">
        <f>IF(ISBLANK(Overall!#REF!),"",Overall!#REF!)</f>
        <v>#REF!</v>
      </c>
      <c r="F26" s="7" t="e">
        <f>IF(ISBLANK(Overall!#REF!),"",Overall!#REF!)</f>
        <v>#REF!</v>
      </c>
      <c r="G26" s="7" t="e">
        <f>IF(ISBLANK(Overall!#REF!),"",Overall!#REF!)</f>
        <v>#REF!</v>
      </c>
      <c r="H26" s="7" t="e">
        <f>IF(ISBLANK(Overall!#REF!),"",Overall!#REF!)</f>
        <v>#REF!</v>
      </c>
      <c r="I26" s="7" t="e">
        <f>IF(ISBLANK(Overall!#REF!),"",Overall!#REF!)</f>
        <v>#REF!</v>
      </c>
      <c r="J26" s="7" t="e">
        <f>IF(ISBLANK(Overall!#REF!),"",Overall!#REF!)</f>
        <v>#REF!</v>
      </c>
      <c r="K26" s="7" t="e">
        <f>IF(ISBLANK(Overall!#REF!),"",Overall!#REF!)</f>
        <v>#REF!</v>
      </c>
      <c r="L26" s="7" t="e">
        <f>IF(ISBLANK(Overall!#REF!),"",Overall!#REF!)</f>
        <v>#REF!</v>
      </c>
      <c r="M26" s="7" t="e">
        <f>IF(ISBLANK(Overall!#REF!),"",Overall!#REF!)</f>
        <v>#REF!</v>
      </c>
      <c r="N26" s="7" t="e">
        <f>IF(ISBLANK(Overall!#REF!),"",Overall!#REF!)</f>
        <v>#REF!</v>
      </c>
      <c r="O26" s="7" t="e">
        <f>IF(ISBLANK(Overall!#REF!),"",Overall!#REF!)</f>
        <v>#REF!</v>
      </c>
      <c r="P26" s="7" t="e">
        <f>IF(ISBLANK(Overall!#REF!),"",Overall!#REF!)</f>
        <v>#REF!</v>
      </c>
      <c r="Q26" s="7" t="e">
        <f>IF(ISBLANK(Overall!#REF!),"",Overall!#REF!)</f>
        <v>#REF!</v>
      </c>
      <c r="R26" s="7" t="e">
        <f>IF(ISBLANK(Overall!#REF!),"",Overall!#REF!)</f>
        <v>#REF!</v>
      </c>
      <c r="S26" s="7" t="e">
        <f>IF(ISBLANK(Overall!#REF!),"",Overall!#REF!)</f>
        <v>#REF!</v>
      </c>
      <c r="T26" s="7" t="e">
        <f>IF(ISBLANK(Overall!#REF!),"",Overall!#REF!)</f>
        <v>#REF!</v>
      </c>
      <c r="U26" s="7" t="e">
        <f>IF(ISBLANK(Overall!#REF!),"",Overall!#REF!)</f>
        <v>#REF!</v>
      </c>
      <c r="V26" s="7" t="e">
        <f>IF(ISBLANK(Overall!#REF!),"",Overall!#REF!)</f>
        <v>#REF!</v>
      </c>
      <c r="W26" s="7" t="e">
        <f>IF(ISBLANK(Overall!#REF!),"",Overall!#REF!)</f>
        <v>#REF!</v>
      </c>
      <c r="X26" s="7" t="e">
        <f>IF(ISBLANK(Overall!#REF!),"",Overall!#REF!)</f>
        <v>#REF!</v>
      </c>
      <c r="Y26" s="7" t="e">
        <f>IF(ISBLANK(Overall!#REF!),"",Overall!#REF!)</f>
        <v>#REF!</v>
      </c>
      <c r="Z26" s="7" t="e">
        <f>IF(ISBLANK(Overall!#REF!),"",Overall!#REF!)</f>
        <v>#REF!</v>
      </c>
      <c r="AA26" s="7" t="e">
        <f>IF(ISBLANK(Overall!#REF!),"",Overall!#REF!)</f>
        <v>#REF!</v>
      </c>
      <c r="AB26" s="7" t="e">
        <f>IF(ISBLANK(Overall!#REF!),"",Overall!#REF!)</f>
        <v>#REF!</v>
      </c>
    </row>
    <row r="28" spans="1:28" s="1" customFormat="1" x14ac:dyDescent="0.25">
      <c r="A28" s="5" t="str">
        <f>Overall!A51</f>
        <v>Performance Measures</v>
      </c>
      <c r="B28" s="5" t="e">
        <f>IF(ISBLANK(Overall!#REF!),"",Overall!#REF!)</f>
        <v>#REF!</v>
      </c>
      <c r="C28" s="5" t="e">
        <f>IF(ISBLANK(Overall!#REF!),"",Overall!#REF!)</f>
        <v>#REF!</v>
      </c>
      <c r="D28" s="5" t="e">
        <f>IF(ISBLANK(Overall!#REF!),"",Overall!#REF!)</f>
        <v>#REF!</v>
      </c>
      <c r="E28" s="5" t="e">
        <f>IF(ISBLANK(Overall!#REF!),"",Overall!#REF!)</f>
        <v>#REF!</v>
      </c>
      <c r="F28" s="5" t="e">
        <f>IF(ISBLANK(Overall!#REF!),"",Overall!#REF!)</f>
        <v>#REF!</v>
      </c>
      <c r="G28" s="5" t="e">
        <f>IF(ISBLANK(Overall!#REF!),"",Overall!#REF!)</f>
        <v>#REF!</v>
      </c>
      <c r="H28" s="5" t="e">
        <f>IF(ISBLANK(Overall!#REF!),"",Overall!#REF!)</f>
        <v>#REF!</v>
      </c>
      <c r="I28" s="5" t="e">
        <f>IF(ISBLANK(Overall!#REF!),"",Overall!#REF!)</f>
        <v>#REF!</v>
      </c>
      <c r="J28" s="5" t="e">
        <f>IF(ISBLANK(Overall!#REF!),"",Overall!#REF!)</f>
        <v>#REF!</v>
      </c>
      <c r="K28" s="5" t="e">
        <f>IF(ISBLANK(Overall!#REF!),"",Overall!#REF!)</f>
        <v>#REF!</v>
      </c>
      <c r="L28" s="5" t="e">
        <f>IF(ISBLANK(Overall!#REF!),"",Overall!#REF!)</f>
        <v>#REF!</v>
      </c>
      <c r="M28" s="5" t="e">
        <f>IF(ISBLANK(Overall!#REF!),"",Overall!#REF!)</f>
        <v>#REF!</v>
      </c>
      <c r="N28" s="5" t="e">
        <f>IF(ISBLANK(Overall!#REF!),"",Overall!#REF!)</f>
        <v>#REF!</v>
      </c>
      <c r="O28" s="5" t="e">
        <f>IF(ISBLANK(Overall!#REF!),"",Overall!#REF!)</f>
        <v>#REF!</v>
      </c>
      <c r="P28" s="5" t="e">
        <f>IF(ISBLANK(Overall!#REF!),"",Overall!#REF!)</f>
        <v>#REF!</v>
      </c>
      <c r="Q28" s="5" t="e">
        <f>IF(ISBLANK(Overall!#REF!),"",Overall!#REF!)</f>
        <v>#REF!</v>
      </c>
      <c r="R28" s="5" t="e">
        <f>IF(ISBLANK(Overall!#REF!),"",Overall!#REF!)</f>
        <v>#REF!</v>
      </c>
      <c r="S28" s="5" t="e">
        <f>IF(ISBLANK(Overall!#REF!),"",Overall!#REF!)</f>
        <v>#REF!</v>
      </c>
      <c r="T28" s="5" t="e">
        <f>IF(ISBLANK(Overall!#REF!),"",Overall!#REF!)</f>
        <v>#REF!</v>
      </c>
      <c r="U28" s="5" t="e">
        <f>IF(ISBLANK(Overall!#REF!),"",Overall!#REF!)</f>
        <v>#REF!</v>
      </c>
      <c r="V28" s="5" t="e">
        <f>IF(ISBLANK(Overall!#REF!),"",Overall!#REF!)</f>
        <v>#REF!</v>
      </c>
      <c r="W28" s="5" t="e">
        <f>IF(ISBLANK(Overall!#REF!),"",Overall!#REF!)</f>
        <v>#REF!</v>
      </c>
      <c r="X28" s="5" t="e">
        <f>IF(ISBLANK(Overall!#REF!),"",Overall!#REF!)</f>
        <v>#REF!</v>
      </c>
      <c r="Y28" s="5" t="e">
        <f>IF(ISBLANK(Overall!#REF!),"",Overall!#REF!)</f>
        <v>#REF!</v>
      </c>
      <c r="Z28" s="5" t="e">
        <f>IF(ISBLANK(Overall!#REF!),"",Overall!#REF!)</f>
        <v>#REF!</v>
      </c>
      <c r="AA28" s="5" t="e">
        <f>IF(ISBLANK(Overall!#REF!),"",Overall!#REF!)</f>
        <v>#REF!</v>
      </c>
      <c r="AB28" s="5" t="e">
        <f>IF(ISBLANK(Overall!#REF!),"",Overall!#REF!)</f>
        <v>#REF!</v>
      </c>
    </row>
  </sheetData>
  <mergeCells count="1">
    <mergeCell ref="A18:A22"/>
  </mergeCells>
  <pageMargins left="0.25" right="0.25" top="0.75" bottom="0.75" header="0.3" footer="0.3"/>
  <pageSetup orientation="landscape"/>
  <headerFooter>
    <oddHeader>&amp;CPennyrile Area Development District
Department for Aging &amp; Independent Living Funds
FY 2017</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G256"/>
  <sheetViews>
    <sheetView workbookViewId="0">
      <selection activeCell="B1" sqref="B1"/>
    </sheetView>
  </sheetViews>
  <sheetFormatPr defaultColWidth="8.85546875" defaultRowHeight="15" x14ac:dyDescent="0.25"/>
  <cols>
    <col min="1" max="1" width="30.7109375" style="1" customWidth="1"/>
    <col min="2" max="7" width="26.28515625" customWidth="1"/>
  </cols>
  <sheetData>
    <row r="3" spans="1:7" s="11" customFormat="1" ht="30.75" customHeight="1" x14ac:dyDescent="0.25">
      <c r="A3" s="3"/>
      <c r="B3" s="3" t="str">
        <f>Overall!AQ3</f>
        <v>WIOA Adult</v>
      </c>
      <c r="C3" s="3" t="str">
        <f>Overall!AR3</f>
        <v>WIOA Dislocated Worker</v>
      </c>
      <c r="D3" s="3" t="str">
        <f>Overall!AS3</f>
        <v>WIOA Youth</v>
      </c>
      <c r="E3" s="3" t="e">
        <f>Overall!#REF!</f>
        <v>#REF!</v>
      </c>
      <c r="F3" s="3" t="e">
        <f>Overall!#REF!</f>
        <v>#REF!</v>
      </c>
      <c r="G3" s="2"/>
    </row>
    <row r="4" spans="1:7" s="10" customFormat="1" x14ac:dyDescent="0.25">
      <c r="A4" s="21" t="str">
        <f>Overall!A4</f>
        <v>Grant Award</v>
      </c>
      <c r="B4" s="26">
        <f>[1]Detail!$J$17</f>
        <v>958243.62</v>
      </c>
      <c r="C4" s="26">
        <f>[1]Detail!$M$17</f>
        <v>926830.34</v>
      </c>
      <c r="D4" s="26">
        <f>[1]Detail!$V$17</f>
        <v>1074164.51</v>
      </c>
      <c r="E4" s="26">
        <f>[1]Detail!$P$17</f>
        <v>2714106.77</v>
      </c>
      <c r="F4" s="26">
        <f>[1]Detail!$S$17</f>
        <v>70775.600000000006</v>
      </c>
    </row>
    <row r="5" spans="1:7" s="10" customFormat="1" x14ac:dyDescent="0.25">
      <c r="A5" s="21" t="str">
        <f>Overall!A5</f>
        <v>Local Funds (Match or applied)</v>
      </c>
      <c r="B5" s="4">
        <f>Overall!AQ5</f>
        <v>6538.81</v>
      </c>
      <c r="C5" s="4">
        <f>Overall!AR5</f>
        <v>0</v>
      </c>
      <c r="D5" s="4">
        <f>Overall!AS5</f>
        <v>0</v>
      </c>
      <c r="E5" s="4" t="e">
        <f>Overall!#REF!</f>
        <v>#REF!</v>
      </c>
      <c r="F5" s="4" t="e">
        <f>Overall!#REF!</f>
        <v>#REF!</v>
      </c>
    </row>
    <row r="6" spans="1:7" s="10" customFormat="1" x14ac:dyDescent="0.25">
      <c r="A6" s="21" t="str">
        <f>Overall!A6</f>
        <v>Total Grant Funds</v>
      </c>
      <c r="B6" s="4">
        <f>IF(ISBLANK(Overall!AQ6),"", Overall!AQ6)</f>
        <v>2863834.5</v>
      </c>
      <c r="C6" s="4">
        <f>IF(ISBLANK(Overall!AR6),"", Overall!AR6)</f>
        <v>760296.45</v>
      </c>
      <c r="D6" s="4">
        <f>IF(ISBLANK(Overall!AS6),"", Overall!AS6)</f>
        <v>2964125.89</v>
      </c>
      <c r="E6" s="4" t="e">
        <f>IF(ISBLANK(Overall!#REF!),"", Overall!#REF!)</f>
        <v>#REF!</v>
      </c>
      <c r="F6" s="4" t="e">
        <f>IF(ISBLANK(Overall!#REF!),"", Overall!#REF!)</f>
        <v>#REF!</v>
      </c>
    </row>
    <row r="7" spans="1:7" s="10" customFormat="1" x14ac:dyDescent="0.25">
      <c r="A7" s="21" t="str">
        <f>Overall!A7</f>
        <v>Administrative Costs</v>
      </c>
      <c r="B7" s="4">
        <f>Overall!AQ7</f>
        <v>58412.014769151043</v>
      </c>
      <c r="C7" s="4">
        <f>Overall!AR7</f>
        <v>14515.922129744184</v>
      </c>
      <c r="D7" s="4">
        <f>Overall!AS7</f>
        <v>22601.892803018785</v>
      </c>
      <c r="E7" s="4" t="e">
        <f>Overall!#REF!</f>
        <v>#REF!</v>
      </c>
      <c r="F7" s="4" t="e">
        <f>Overall!#REF!</f>
        <v>#REF!</v>
      </c>
    </row>
    <row r="8" spans="1:7" s="20" customFormat="1" x14ac:dyDescent="0.25">
      <c r="A8" s="21" t="str">
        <f>Overall!A8</f>
        <v>% of Admin Cost</v>
      </c>
      <c r="B8" s="22">
        <f>IF(ISBLANK(Overall!AQ8),"", Overall!AQ8)</f>
        <v>2.0396435188259322E-2</v>
      </c>
      <c r="C8" s="22">
        <f>IF(ISBLANK(Overall!AR8),"", Overall!AR8)</f>
        <v>1.9092450227466123E-2</v>
      </c>
      <c r="D8" s="22">
        <f>IF(ISBLANK(Overall!AS8),"", Overall!AS8)</f>
        <v>7.6251460436516025E-3</v>
      </c>
      <c r="E8" s="22" t="e">
        <f>IF(ISBLANK(Overall!#REF!),"", Overall!#REF!)</f>
        <v>#REF!</v>
      </c>
      <c r="F8" s="22" t="e">
        <f>IF(ISBLANK(Overall!#REF!),"", Overall!#REF!)</f>
        <v>#REF!</v>
      </c>
    </row>
    <row r="9" spans="1:7" s="10" customFormat="1" x14ac:dyDescent="0.25">
      <c r="A9" s="21" t="str">
        <f>Overall!A9</f>
        <v>Direct Expenditures</v>
      </c>
      <c r="B9" s="4">
        <f>Overall!AQ9</f>
        <v>1345746.1600000004</v>
      </c>
      <c r="C9" s="4">
        <f>Overall!AR9</f>
        <v>387241.88000000006</v>
      </c>
      <c r="D9" s="4">
        <f>Overall!AS9</f>
        <v>1606486.3800000001</v>
      </c>
      <c r="E9" s="4" t="e">
        <f>Overall!#REF!</f>
        <v>#REF!</v>
      </c>
      <c r="F9" s="4" t="e">
        <f>Overall!#REF!</f>
        <v>#REF!</v>
      </c>
    </row>
    <row r="10" spans="1:7" s="20" customFormat="1" x14ac:dyDescent="0.25">
      <c r="A10" s="21" t="str">
        <f>Overall!A10</f>
        <v>% of Direct Expenditures</v>
      </c>
      <c r="B10" s="22">
        <f>IF(ISBLANK(Overall!AQ10),"", Overall!AQ10)</f>
        <v>0.46991059015456388</v>
      </c>
      <c r="C10" s="22">
        <f>IF(ISBLANK(Overall!AR10),"", Overall!AR10)</f>
        <v>0.50933011721940846</v>
      </c>
      <c r="D10" s="22">
        <f>IF(ISBLANK(Overall!AS10),"", Overall!AS10)</f>
        <v>0.54197643407109142</v>
      </c>
      <c r="E10" s="22" t="e">
        <f>IF(ISBLANK(Overall!#REF!),"", Overall!#REF!)</f>
        <v>#REF!</v>
      </c>
      <c r="F10" s="22" t="e">
        <f>IF(ISBLANK(Overall!#REF!),"", Overall!#REF!)</f>
        <v>#REF!</v>
      </c>
    </row>
    <row r="11" spans="1:7" s="10" customFormat="1" x14ac:dyDescent="0.25">
      <c r="A11" s="21" t="str">
        <f>Overall!A11</f>
        <v>Indirect Expenditures</v>
      </c>
      <c r="B11" s="4">
        <f>Overall!AQ11</f>
        <v>176747.57523084898</v>
      </c>
      <c r="C11" s="4">
        <f>Overall!AR11</f>
        <v>44617.137870255821</v>
      </c>
      <c r="D11" s="4">
        <f>Overall!AS11</f>
        <v>70609.407196981207</v>
      </c>
      <c r="E11" s="4" t="e">
        <f>Overall!#REF!</f>
        <v>#REF!</v>
      </c>
      <c r="F11" s="4" t="e">
        <f>Overall!#REF!</f>
        <v>#REF!</v>
      </c>
    </row>
    <row r="12" spans="1:7" s="20" customFormat="1" x14ac:dyDescent="0.25">
      <c r="A12" s="21" t="str">
        <f>Overall!A12</f>
        <v>% of Indirect Expenditures</v>
      </c>
      <c r="B12" s="22">
        <f>IF(ISBLANK(Overall!AQ12),"", Overall!AQ12)</f>
        <v>6.1717105241538568E-2</v>
      </c>
      <c r="C12" s="22">
        <f>IF(ISBLANK(Overall!AR12),"", Overall!AR12)</f>
        <v>5.8683869785602479E-2</v>
      </c>
      <c r="D12" s="22">
        <f>IF(ISBLANK(Overall!AS12),"", Overall!AS12)</f>
        <v>2.3821325347615788E-2</v>
      </c>
      <c r="E12" s="22" t="e">
        <f>IF(ISBLANK(Overall!#REF!),"", Overall!#REF!)</f>
        <v>#REF!</v>
      </c>
      <c r="F12" s="22" t="e">
        <f>IF(ISBLANK(Overall!#REF!),"", Overall!#REF!)</f>
        <v>#REF!</v>
      </c>
    </row>
    <row r="13" spans="1:7" s="10" customFormat="1" x14ac:dyDescent="0.25">
      <c r="A13" s="21" t="str">
        <f>Overall!A13</f>
        <v>Unexpended Funds</v>
      </c>
      <c r="B13" s="4">
        <f>IF(ISBLANK(Overall!AQ13),"", Overall!AQ13)</f>
        <v>1282928.7499999998</v>
      </c>
      <c r="C13" s="4">
        <f>IF(ISBLANK(Overall!AR13),"", Overall!AR13)</f>
        <v>313921.50999999989</v>
      </c>
      <c r="D13" s="4">
        <f>IF(ISBLANK(Overall!AS13),"", Overall!AS13)</f>
        <v>1264428.21</v>
      </c>
      <c r="E13" s="4" t="e">
        <f>IF(ISBLANK(Overall!#REF!),"", Overall!#REF!)</f>
        <v>#REF!</v>
      </c>
      <c r="F13" s="4" t="e">
        <f>IF(ISBLANK(Overall!#REF!),"", Overall!#REF!)</f>
        <v>#REF!</v>
      </c>
    </row>
    <row r="14" spans="1:7" ht="30" x14ac:dyDescent="0.25">
      <c r="A14" s="21" t="str">
        <f>Overall!A14</f>
        <v>Explanation of Unexpended Funds</v>
      </c>
      <c r="B14" s="3" t="str">
        <f>IF(ISBLANK(Overall!AQ14),"", Overall!AQ14)</f>
        <v>Multi-year Obligated Funds</v>
      </c>
      <c r="C14" s="3" t="str">
        <f>IF(ISBLANK(Overall!AR14),"", Overall!AR14)</f>
        <v>Multi-year Obligated Funds</v>
      </c>
      <c r="D14" s="3" t="str">
        <f>IF(ISBLANK(Overall!AS14),"", Overall!AS14)</f>
        <v>Multi-year Obligated Funds</v>
      </c>
      <c r="E14" s="3" t="e">
        <f>IF(ISBLANK(Overall!#REF!),"", Overall!#REF!)</f>
        <v>#REF!</v>
      </c>
      <c r="F14" s="3" t="e">
        <f>IF(ISBLANK(Overall!#REF!),"", Overall!#REF!)</f>
        <v>#REF!</v>
      </c>
    </row>
    <row r="15" spans="1:7" x14ac:dyDescent="0.25">
      <c r="A15" s="21">
        <f>Overall!A15</f>
        <v>0</v>
      </c>
      <c r="B15" s="2"/>
      <c r="C15" s="2"/>
      <c r="D15" s="2"/>
      <c r="E15" s="2"/>
      <c r="F15" s="2"/>
    </row>
    <row r="16" spans="1:7" ht="30" customHeight="1" x14ac:dyDescent="0.25">
      <c r="A16" s="21" t="str">
        <f>Overall!A16</f>
        <v>List of Direct Services provided by ADD</v>
      </c>
      <c r="B16" s="3" t="str">
        <f>IF(ISBLANK(Overall!AQ16),"", Overall!AQ16)</f>
        <v>No Direct Service provided by BTADD</v>
      </c>
      <c r="C16" s="3" t="str">
        <f>IF(ISBLANK(Overall!AR16),"", Overall!AR16)</f>
        <v>No Direct Service provided by BTADD</v>
      </c>
      <c r="D16" s="3" t="str">
        <f>IF(ISBLANK(Overall!AS16),"", Overall!AS16)</f>
        <v>No Direct Service provided by BTADD</v>
      </c>
      <c r="E16" s="3" t="e">
        <f>IF(ISBLANK(Overall!#REF!),"", Overall!#REF!)</f>
        <v>#REF!</v>
      </c>
      <c r="F16" s="3" t="e">
        <f>IF(ISBLANK(Overall!#REF!),"", Overall!#REF!)</f>
        <v>#REF!</v>
      </c>
    </row>
    <row r="17" spans="1:6" x14ac:dyDescent="0.25">
      <c r="A17" s="21">
        <f>Overall!A17</f>
        <v>0</v>
      </c>
      <c r="B17" s="2"/>
      <c r="C17" s="2"/>
      <c r="D17" s="2"/>
      <c r="E17" s="2"/>
      <c r="F17" s="2"/>
    </row>
    <row r="18" spans="1:6" ht="15" customHeight="1" x14ac:dyDescent="0.25">
      <c r="A18" s="21" t="str">
        <f>Overall!A18</f>
        <v>Direct Service Providers/Contractors Contracted by ADD and services provided</v>
      </c>
      <c r="B18" s="3" t="str">
        <f>IF(ISBLANK(Overall!AQ18),"", Overall!AQ18)</f>
        <v>Gateway ADD:  Determines eligibility for WIOA applicants.  Completes assessments, provides career guidance, and intensive case management services.   Completes follow-up services.</v>
      </c>
      <c r="C18" s="3" t="str">
        <f>IF(ISBLANK(Overall!AR18),"", Overall!AR18)</f>
        <v>Gateway ADD:  Determines eligibility for WIOA applicants.  Completes assessments, provides career guidance, and intensive case management services.   Completes follow-up services.</v>
      </c>
      <c r="D18" s="3" t="str">
        <f>IF(ISBLANK(Overall!AS18),"", Overall!AS18)</f>
        <v xml:space="preserve">Lewis County Board of Education:   Year round youth services developed around the 14 elements in the WIOA Law.  Focus on Job Prepartion, Occupational Skills, Supportive Services, Work Experience, and Basic Skill Remediation. Conducts follow-up services. </v>
      </c>
      <c r="E18" s="3" t="e">
        <f>IF(ISBLANK(Overall!#REF!),"", Overall!#REF!)</f>
        <v>#REF!</v>
      </c>
      <c r="F18" s="3" t="e">
        <f>IF(ISBLANK(Overall!#REF!),"", Overall!#REF!)</f>
        <v>#REF!</v>
      </c>
    </row>
    <row r="19" spans="1:6" ht="15" customHeight="1" x14ac:dyDescent="0.25">
      <c r="A19" s="21">
        <f>Overall!A19</f>
        <v>0</v>
      </c>
      <c r="B19" s="3" t="str">
        <f>IF(ISBLANK(Overall!AQ19),"", Overall!AQ19)</f>
        <v/>
      </c>
      <c r="C19" s="3" t="str">
        <f>IF(ISBLANK(Overall!AR19),"", Overall!AR19)</f>
        <v/>
      </c>
      <c r="D19" s="3" t="str">
        <f>IF(ISBLANK(Overall!AS19),"", Overall!AS19)</f>
        <v>Augusta Independent BOE Youth Employment Program:  Provides a time limited work experience and job readiness skills training after determining youth eligibility.  Completes follow-up services.</v>
      </c>
      <c r="E19" s="3" t="e">
        <f>IF(ISBLANK(Overall!#REF!),"", Overall!#REF!)</f>
        <v>#REF!</v>
      </c>
      <c r="F19" s="3" t="e">
        <f>IF(ISBLANK(Overall!#REF!),"", Overall!#REF!)</f>
        <v>#REF!</v>
      </c>
    </row>
    <row r="20" spans="1:6" ht="120" x14ac:dyDescent="0.25">
      <c r="A20" s="21">
        <f>Overall!A20</f>
        <v>0</v>
      </c>
      <c r="B20" s="3" t="str">
        <f>IF(ISBLANK(Overall!AQ20),"", Overall!AQ20)</f>
        <v/>
      </c>
      <c r="C20" s="3" t="str">
        <f>IF(ISBLANK(Overall!AR20),"", Overall!AR20)</f>
        <v/>
      </c>
      <c r="D20" s="3" t="str">
        <f>IF(ISBLANK(Overall!AS20),"", Overall!AS20)</f>
        <v>Lewis County Board of Education Youth Employment program:  Provides time limited job preparation and work experience services for eligible youth.  Completes follow-up services.</v>
      </c>
      <c r="E20" s="3" t="e">
        <f>IF(ISBLANK(Overall!#REF!),"", Overall!#REF!)</f>
        <v>#REF!</v>
      </c>
      <c r="F20" s="3" t="e">
        <f>IF(ISBLANK(Overall!#REF!),"", Overall!#REF!)</f>
        <v>#REF!</v>
      </c>
    </row>
    <row r="21" spans="1:6" x14ac:dyDescent="0.25">
      <c r="A21" s="21">
        <f>Overall!A21</f>
        <v>0</v>
      </c>
      <c r="B21" s="3" t="str">
        <f>IF(ISBLANK(Overall!AQ21),"", Overall!AQ21)</f>
        <v/>
      </c>
      <c r="C21" s="3" t="str">
        <f>IF(ISBLANK(Overall!AR21),"", Overall!AR21)</f>
        <v/>
      </c>
      <c r="D21" s="3" t="str">
        <f>IF(ISBLANK(Overall!AS21),"", Overall!AS21)</f>
        <v xml:space="preserve">Morehead State University: Provides year round youth services developed around the 14 elements in the WIOA Law.  Focus on Job Preparation, Occupational Skills, Supportive Services, Work Experience, and Basic Skill Remediation. Conducts follow-up services. </v>
      </c>
      <c r="E21" s="3" t="e">
        <f>IF(ISBLANK(Overall!#REF!),"", Overall!#REF!)</f>
        <v>#REF!</v>
      </c>
      <c r="F21" s="3" t="e">
        <f>IF(ISBLANK(Overall!#REF!),"", Overall!#REF!)</f>
        <v>#REF!</v>
      </c>
    </row>
    <row r="22" spans="1:6" x14ac:dyDescent="0.25">
      <c r="A22" s="21">
        <f>Overall!A24</f>
        <v>0</v>
      </c>
      <c r="B22" s="3" t="str">
        <f>IF(ISBLANK(Overall!AQ24),"", Overall!AQ24)</f>
        <v/>
      </c>
      <c r="C22" s="3" t="str">
        <f>IF(ISBLANK(Overall!AR24),"", Overall!AR24)</f>
        <v/>
      </c>
      <c r="D22" s="3" t="str">
        <f>IF(ISBLANK(Overall!AS24),"", Overall!AS24)</f>
        <v>Mason County BOE Youth Employment Program:  Provides a time limited work experience and job readiness skills training after determining youth eligibility.  Completes follow-up services.</v>
      </c>
      <c r="E22" s="3" t="e">
        <f>IF(ISBLANK(Overall!#REF!),"", Overall!#REF!)</f>
        <v>#REF!</v>
      </c>
      <c r="F22" s="3" t="e">
        <f>IF(ISBLANK(Overall!#REF!),"", Overall!#REF!)</f>
        <v>#REF!</v>
      </c>
    </row>
    <row r="23" spans="1:6" x14ac:dyDescent="0.25">
      <c r="A23" s="21">
        <f>Overall!A26</f>
        <v>0</v>
      </c>
      <c r="B23" s="3" t="str">
        <f>IF(ISBLANK(Overall!AQ26),"", Overall!AQ26)</f>
        <v/>
      </c>
      <c r="C23" s="3" t="str">
        <f>IF(ISBLANK(Overall!AR26),"", Overall!AR26)</f>
        <v/>
      </c>
      <c r="D23" s="3" t="str">
        <f>IF(ISBLANK(Overall!AS26),"", Overall!AS26)</f>
        <v/>
      </c>
      <c r="E23" s="3" t="e">
        <f>IF(ISBLANK(Overall!#REF!),"", Overall!#REF!)</f>
        <v>#REF!</v>
      </c>
      <c r="F23" s="3" t="e">
        <f>IF(ISBLANK(Overall!#REF!),"", Overall!#REF!)</f>
        <v>#REF!</v>
      </c>
    </row>
    <row r="24" spans="1:6" ht="15" customHeight="1" x14ac:dyDescent="0.25">
      <c r="A24" s="21" t="str">
        <f>Overall!A27</f>
        <v>Career Center Operators</v>
      </c>
      <c r="B24" s="3" t="str">
        <f>IF(ISBLANK(Overall!AQ29),"", Overall!AQ29)</f>
        <v>Occupational Skills</v>
      </c>
      <c r="C24" s="3" t="str">
        <f>IF(ISBLANK(Overall!AR29),"", Overall!AR29)</f>
        <v>Occupational Skills</v>
      </c>
      <c r="D24" s="3" t="str">
        <f>IF(ISBLANK(Overall!AS29),"", Overall!AS29)</f>
        <v>Occupational Skills</v>
      </c>
      <c r="E24" s="3" t="e">
        <f>IF(ISBLANK(Overall!#REF!),"", Overall!#REF!)</f>
        <v>#REF!</v>
      </c>
      <c r="F24" s="3" t="e">
        <f>IF(ISBLANK(Overall!#REF!),"", Overall!#REF!)</f>
        <v>#REF!</v>
      </c>
    </row>
    <row r="25" spans="1:6" ht="12.75" customHeight="1" x14ac:dyDescent="0.25">
      <c r="A25" s="21">
        <f>Overall!A28</f>
        <v>0</v>
      </c>
      <c r="B25" s="3" t="str">
        <f>IF(ISBLANK(Overall!AQ30),"", Overall!AQ30)</f>
        <v>160 Driving Academy, Ashland Community &amp; Technical College, Beckfield College, Bluegrass CDL Academy, Bluegrass Community &amp; Technical College, Eastern Kentucky University, Elite Welding Academy, Greenup County Ambulance Authority, Kentucky Welding Institute, Lake Cumberland CDL, Maysville Community &amp; Technical College, Morehead State University, Shawnee State University, Thomas More College, University of the Cumberlands, Western Kentucky University.</v>
      </c>
      <c r="C25" s="3" t="str">
        <f>IF(ISBLANK(Overall!AR30),"", Overall!AR30)</f>
        <v xml:space="preserve">Shawnee State University </v>
      </c>
      <c r="D25" s="3" t="str">
        <f>IF(ISBLANK(Overall!AS30),"", Overall!AS30)</f>
        <v>Ashland Community &amp; Technical College, Eastern Kentucky University, Elite Welding Academy, Kentucky Welding Institute, Maysville Community &amp; Technical College, MedQuest College, Morehead State University, Shawnee State University, University of Kentucky, University of Pikeville.</v>
      </c>
      <c r="E25" s="3" t="e">
        <f>IF(ISBLANK(Overall!#REF!),"", Overall!#REF!)</f>
        <v>#REF!</v>
      </c>
      <c r="F25" s="3" t="e">
        <f>IF(ISBLANK(Overall!#REF!),"", Overall!#REF!)</f>
        <v>#REF!</v>
      </c>
    </row>
    <row r="26" spans="1:6" ht="12.75" customHeight="1" x14ac:dyDescent="0.25">
      <c r="A26" s="21" t="str">
        <f>Overall!A29</f>
        <v>Training Service Providers and services provided</v>
      </c>
      <c r="B26" s="3" t="str">
        <f>IF(ISBLANK(Overall!AQ31),"", Overall!AQ31)</f>
        <v/>
      </c>
      <c r="C26" s="3" t="str">
        <f>IF(ISBLANK(Overall!AR31),"", Overall!AR31)</f>
        <v/>
      </c>
      <c r="D26" s="3" t="str">
        <f>IF(ISBLANK(Overall!AS31),"", Overall!AS31)</f>
        <v/>
      </c>
      <c r="E26" s="3" t="e">
        <f>IF(ISBLANK(Overall!#REF!),"", Overall!#REF!)</f>
        <v>#REF!</v>
      </c>
      <c r="F26" s="3" t="e">
        <f>IF(ISBLANK(Overall!#REF!),"", Overall!#REF!)</f>
        <v>#REF!</v>
      </c>
    </row>
    <row r="27" spans="1:6" ht="12.75" customHeight="1" x14ac:dyDescent="0.25">
      <c r="A27" s="21">
        <f>Overall!A30</f>
        <v>0</v>
      </c>
      <c r="B27" s="3" t="str">
        <f>IF(ISBLANK(Overall!AQ32),"", Overall!AQ32)</f>
        <v/>
      </c>
      <c r="C27" s="3" t="str">
        <f>IF(ISBLANK(Overall!AR32),"", Overall!AR32)</f>
        <v/>
      </c>
      <c r="D27" s="3" t="str">
        <f>IF(ISBLANK(Overall!AS32),"", Overall!AS32)</f>
        <v/>
      </c>
      <c r="E27" s="3" t="e">
        <f>IF(ISBLANK(Overall!#REF!),"", Overall!#REF!)</f>
        <v>#REF!</v>
      </c>
      <c r="F27" s="3" t="e">
        <f>IF(ISBLANK(Overall!#REF!),"", Overall!#REF!)</f>
        <v>#REF!</v>
      </c>
    </row>
    <row r="28" spans="1:6" ht="12.75" customHeight="1" x14ac:dyDescent="0.25">
      <c r="A28" s="21">
        <f>Overall!A31</f>
        <v>0</v>
      </c>
      <c r="B28" s="3" t="str">
        <f>IF(ISBLANK(Overall!AQ33),"", Overall!AQ33)</f>
        <v/>
      </c>
      <c r="C28" s="3" t="str">
        <f>IF(ISBLANK(Overall!AR33),"", Overall!AR33)</f>
        <v/>
      </c>
      <c r="D28" s="3" t="str">
        <f>IF(ISBLANK(Overall!AS33),"", Overall!AS33)</f>
        <v/>
      </c>
      <c r="E28" s="3" t="e">
        <f>IF(ISBLANK(Overall!#REF!),"", Overall!#REF!)</f>
        <v>#REF!</v>
      </c>
      <c r="F28" s="3" t="e">
        <f>IF(ISBLANK(Overall!#REF!),"", Overall!#REF!)</f>
        <v>#REF!</v>
      </c>
    </row>
    <row r="29" spans="1:6" ht="12.75" customHeight="1" x14ac:dyDescent="0.25">
      <c r="A29" s="21">
        <f>Overall!A32</f>
        <v>0</v>
      </c>
      <c r="B29" s="3" t="str">
        <f>IF(ISBLANK(Overall!AQ34),"", Overall!AQ34)</f>
        <v/>
      </c>
      <c r="C29" s="3" t="str">
        <f>IF(ISBLANK(Overall!AR34),"", Overall!AR34)</f>
        <v/>
      </c>
      <c r="D29" s="3" t="str">
        <f>IF(ISBLANK(Overall!AS34),"", Overall!AS34)</f>
        <v/>
      </c>
      <c r="E29" s="3" t="e">
        <f>IF(ISBLANK(Overall!#REF!),"", Overall!#REF!)</f>
        <v>#REF!</v>
      </c>
      <c r="F29" s="3" t="e">
        <f>IF(ISBLANK(Overall!#REF!),"", Overall!#REF!)</f>
        <v>#REF!</v>
      </c>
    </row>
    <row r="30" spans="1:6" ht="12.75" customHeight="1" x14ac:dyDescent="0.25">
      <c r="A30" s="21">
        <f>Overall!A33</f>
        <v>0</v>
      </c>
      <c r="B30" s="3" t="str">
        <f>IF(ISBLANK(Overall!AQ35),"", Overall!AQ35)</f>
        <v/>
      </c>
      <c r="C30" s="3" t="str">
        <f>IF(ISBLANK(Overall!AR35),"", Overall!AR35)</f>
        <v/>
      </c>
      <c r="D30" s="3" t="str">
        <f>IF(ISBLANK(Overall!AS35),"", Overall!AS35)</f>
        <v/>
      </c>
      <c r="E30" s="3" t="e">
        <f>IF(ISBLANK(Overall!#REF!),"", Overall!#REF!)</f>
        <v>#REF!</v>
      </c>
      <c r="F30" s="3" t="e">
        <f>IF(ISBLANK(Overall!#REF!),"", Overall!#REF!)</f>
        <v>#REF!</v>
      </c>
    </row>
    <row r="31" spans="1:6" ht="12.75" customHeight="1" x14ac:dyDescent="0.25">
      <c r="A31" s="21">
        <f>Overall!A34</f>
        <v>0</v>
      </c>
      <c r="B31" s="3" t="str">
        <f>IF(ISBLANK(Overall!AQ36),"", Overall!AQ36)</f>
        <v/>
      </c>
      <c r="C31" s="3" t="str">
        <f>IF(ISBLANK(Overall!AR36),"", Overall!AR36)</f>
        <v/>
      </c>
      <c r="D31" s="3" t="str">
        <f>IF(ISBLANK(Overall!AS36),"", Overall!AS36)</f>
        <v/>
      </c>
      <c r="E31" s="3" t="e">
        <f>IF(ISBLANK(Overall!#REF!),"", Overall!#REF!)</f>
        <v>#REF!</v>
      </c>
      <c r="F31" s="3" t="e">
        <f>IF(ISBLANK(Overall!#REF!),"", Overall!#REF!)</f>
        <v>#REF!</v>
      </c>
    </row>
    <row r="32" spans="1:6" x14ac:dyDescent="0.25">
      <c r="A32" s="21">
        <f>Overall!A35</f>
        <v>0</v>
      </c>
      <c r="B32" s="3" t="str">
        <f>IF(ISBLANK(Overall!AQ37),"", Overall!AQ37)</f>
        <v/>
      </c>
      <c r="C32" s="3" t="str">
        <f>IF(ISBLANK(Overall!AR37),"", Overall!AR37)</f>
        <v/>
      </c>
      <c r="D32" s="3" t="str">
        <f>IF(ISBLANK(Overall!AS37),"", Overall!AS37)</f>
        <v/>
      </c>
      <c r="E32" s="3" t="e">
        <f>IF(ISBLANK(Overall!#REF!),"", Overall!#REF!)</f>
        <v>#REF!</v>
      </c>
      <c r="F32" s="3" t="e">
        <f>IF(ISBLANK(Overall!#REF!),"", Overall!#REF!)</f>
        <v>#REF!</v>
      </c>
    </row>
    <row r="33" spans="1:6" x14ac:dyDescent="0.25">
      <c r="A33" s="21">
        <f>Overall!A36</f>
        <v>0</v>
      </c>
      <c r="B33" s="3" t="str">
        <f>IF(ISBLANK(Overall!AQ38),"", Overall!AQ38)</f>
        <v/>
      </c>
      <c r="C33" s="3" t="str">
        <f>IF(ISBLANK(Overall!AR38),"", Overall!AR38)</f>
        <v/>
      </c>
      <c r="D33" s="3" t="str">
        <f>IF(ISBLANK(Overall!AS38),"", Overall!AS38)</f>
        <v/>
      </c>
      <c r="E33" s="3" t="e">
        <f>IF(ISBLANK(Overall!#REF!),"", Overall!#REF!)</f>
        <v>#REF!</v>
      </c>
      <c r="F33" s="3" t="e">
        <f>IF(ISBLANK(Overall!#REF!),"", Overall!#REF!)</f>
        <v>#REF!</v>
      </c>
    </row>
    <row r="34" spans="1:6" x14ac:dyDescent="0.25">
      <c r="A34" s="21">
        <f>Overall!A37</f>
        <v>0</v>
      </c>
      <c r="B34" s="3" t="str">
        <f>IF(ISBLANK(Overall!AQ39),"", Overall!AQ39)</f>
        <v/>
      </c>
      <c r="C34" s="3" t="str">
        <f>IF(ISBLANK(Overall!AR39),"", Overall!AR39)</f>
        <v/>
      </c>
      <c r="D34" s="3" t="str">
        <f>IF(ISBLANK(Overall!AS39),"", Overall!AS39)</f>
        <v/>
      </c>
      <c r="E34" s="3" t="e">
        <f>IF(ISBLANK(Overall!#REF!),"", Overall!#REF!)</f>
        <v>#REF!</v>
      </c>
      <c r="F34" s="3" t="e">
        <f>IF(ISBLANK(Overall!#REF!),"", Overall!#REF!)</f>
        <v>#REF!</v>
      </c>
    </row>
    <row r="35" spans="1:6" x14ac:dyDescent="0.25">
      <c r="A35" s="21">
        <f>Overall!A38</f>
        <v>0</v>
      </c>
      <c r="B35" s="3" t="str">
        <f>IF(ISBLANK(Overall!AQ40),"", Overall!AQ40)</f>
        <v/>
      </c>
      <c r="C35" s="3" t="str">
        <f>IF(ISBLANK(Overall!AR40),"", Overall!AR40)</f>
        <v/>
      </c>
      <c r="D35" s="3" t="str">
        <f>IF(ISBLANK(Overall!AS40),"", Overall!AS40)</f>
        <v/>
      </c>
      <c r="E35" s="3" t="e">
        <f>IF(ISBLANK(Overall!#REF!),"", Overall!#REF!)</f>
        <v>#REF!</v>
      </c>
      <c r="F35" s="3" t="e">
        <f>IF(ISBLANK(Overall!#REF!),"", Overall!#REF!)</f>
        <v>#REF!</v>
      </c>
    </row>
    <row r="36" spans="1:6" x14ac:dyDescent="0.25">
      <c r="A36" s="21">
        <f>Overall!A39</f>
        <v>0</v>
      </c>
      <c r="B36" s="3">
        <f>IF(ISBLANK(Overall!AQ47),"", Overall!AQ47)</f>
        <v>199</v>
      </c>
      <c r="C36" s="3">
        <f>IF(ISBLANK(Overall!AR47),"", Overall!AR47)</f>
        <v>6</v>
      </c>
      <c r="D36" s="3">
        <f>IF(ISBLANK(Overall!AS47),"", Overall!AS47)</f>
        <v>429</v>
      </c>
      <c r="E36" s="3" t="e">
        <f>IF(ISBLANK(Overall!#REF!),"", Overall!#REF!)</f>
        <v>#REF!</v>
      </c>
      <c r="F36" s="3" t="e">
        <f>IF(ISBLANK(Overall!#REF!),"", Overall!#REF!)</f>
        <v>#REF!</v>
      </c>
    </row>
    <row r="37" spans="1:6" ht="30" x14ac:dyDescent="0.25">
      <c r="A37" s="21">
        <f>Overall!A40</f>
        <v>0</v>
      </c>
      <c r="B37" s="3" t="str">
        <f>IF(ISBLANK(Overall!AQ48),"", Overall!AQ48)</f>
        <v xml:space="preserve">199 through WIOA -                                9,494 through Career Center                                                                    </v>
      </c>
      <c r="C37" s="3">
        <f>IF(ISBLANK(Overall!AR48),"", Overall!AR48)</f>
        <v>6</v>
      </c>
      <c r="D37" s="3">
        <f>IF(ISBLANK(Overall!AS48),"", Overall!AS48)</f>
        <v>429</v>
      </c>
      <c r="E37" s="3" t="e">
        <f>IF(ISBLANK(Overall!#REF!),"", Overall!#REF!)</f>
        <v>#REF!</v>
      </c>
      <c r="F37" s="3" t="e">
        <f>IF(ISBLANK(Overall!#REF!),"", Overall!#REF!)</f>
        <v>#REF!</v>
      </c>
    </row>
    <row r="38" spans="1:6" x14ac:dyDescent="0.25">
      <c r="A38" s="21">
        <f>Overall!A41</f>
        <v>0</v>
      </c>
      <c r="B38" s="3">
        <f>IF(ISBLANK(Overall!AQ49),"", Overall!AQ49)</f>
        <v>0</v>
      </c>
      <c r="C38" s="3">
        <f>IF(ISBLANK(Overall!AR49),"", Overall!AR49)</f>
        <v>0</v>
      </c>
      <c r="D38" s="3">
        <f>IF(ISBLANK(Overall!AS49),"", Overall!AS49)</f>
        <v>0</v>
      </c>
      <c r="E38" s="3" t="e">
        <f>IF(ISBLANK(Overall!#REF!),"", Overall!#REF!)</f>
        <v>#REF!</v>
      </c>
      <c r="F38" s="3" t="e">
        <f>IF(ISBLANK(Overall!#REF!),"", Overall!#REF!)</f>
        <v>#REF!</v>
      </c>
    </row>
    <row r="39" spans="1:6" x14ac:dyDescent="0.25">
      <c r="A39" s="21">
        <f>Overall!A42</f>
        <v>0</v>
      </c>
      <c r="B39" s="3" t="str">
        <f>IF(ISBLANK(Overall!AQ44),"", Overall!AQ44)</f>
        <v/>
      </c>
      <c r="C39" s="3" t="str">
        <f>IF(ISBLANK(Overall!AR44),"", Overall!AR44)</f>
        <v/>
      </c>
      <c r="D39" s="3" t="str">
        <f>IF(ISBLANK(Overall!AS44),"", Overall!AS44)</f>
        <v/>
      </c>
      <c r="E39" s="3" t="e">
        <f>IF(ISBLANK(Overall!#REF!),"", Overall!#REF!)</f>
        <v>#REF!</v>
      </c>
      <c r="F39" s="3" t="e">
        <f>IF(ISBLANK(Overall!#REF!),"", Overall!#REF!)</f>
        <v>#REF!</v>
      </c>
    </row>
    <row r="40" spans="1:6" x14ac:dyDescent="0.25">
      <c r="A40" s="21">
        <f>Overall!A43</f>
        <v>0</v>
      </c>
      <c r="B40" s="3" t="str">
        <f>IF(ISBLANK(Overall!AQ45),"", Overall!AQ45)</f>
        <v/>
      </c>
      <c r="C40" s="3" t="str">
        <f>IF(ISBLANK(Overall!AR45),"", Overall!AR45)</f>
        <v/>
      </c>
      <c r="D40" s="3" t="str">
        <f>IF(ISBLANK(Overall!AS45),"", Overall!AS45)</f>
        <v/>
      </c>
      <c r="E40" s="3" t="e">
        <f>IF(ISBLANK(Overall!#REF!),"", Overall!#REF!)</f>
        <v>#REF!</v>
      </c>
      <c r="F40" s="3" t="e">
        <f>IF(ISBLANK(Overall!#REF!),"", Overall!#REF!)</f>
        <v>#REF!</v>
      </c>
    </row>
    <row r="41" spans="1:6" x14ac:dyDescent="0.25">
      <c r="A41" s="21">
        <f>Overall!A44</f>
        <v>0</v>
      </c>
      <c r="B41" s="3" t="e">
        <f>IF(ISBLANK(Overall!#REF!),"", Overall!#REF!)</f>
        <v>#REF!</v>
      </c>
      <c r="C41" s="3" t="e">
        <f>IF(ISBLANK(Overall!#REF!),"", Overall!#REF!)</f>
        <v>#REF!</v>
      </c>
      <c r="D41" s="3" t="e">
        <f>IF(ISBLANK(Overall!#REF!),"", Overall!#REF!)</f>
        <v>#REF!</v>
      </c>
      <c r="E41" s="3" t="e">
        <f>IF(ISBLANK(Overall!#REF!),"", Overall!#REF!)</f>
        <v>#REF!</v>
      </c>
      <c r="F41" s="3" t="e">
        <f>IF(ISBLANK(Overall!#REF!),"", Overall!#REF!)</f>
        <v>#REF!</v>
      </c>
    </row>
    <row r="42" spans="1:6" x14ac:dyDescent="0.25">
      <c r="A42" s="21">
        <f>Overall!A45</f>
        <v>0</v>
      </c>
      <c r="B42" s="3" t="e">
        <f>IF(ISBLANK(Overall!#REF!),"", Overall!#REF!)</f>
        <v>#REF!</v>
      </c>
      <c r="C42" s="3" t="e">
        <f>IF(ISBLANK(Overall!#REF!),"", Overall!#REF!)</f>
        <v>#REF!</v>
      </c>
      <c r="D42" s="3" t="e">
        <f>IF(ISBLANK(Overall!#REF!),"", Overall!#REF!)</f>
        <v>#REF!</v>
      </c>
      <c r="E42" s="3" t="e">
        <f>IF(ISBLANK(Overall!#REF!),"", Overall!#REF!)</f>
        <v>#REF!</v>
      </c>
      <c r="F42" s="3" t="e">
        <f>IF(ISBLANK(Overall!#REF!),"", Overall!#REF!)</f>
        <v>#REF!</v>
      </c>
    </row>
    <row r="43" spans="1:6" ht="105" x14ac:dyDescent="0.25">
      <c r="A43" s="21">
        <f>Overall!A46</f>
        <v>0</v>
      </c>
      <c r="B43" s="3" t="str">
        <f>IF(ISBLANK(Overall!AQ52),"", Overall!AQ52)</f>
        <v>Employment Rate 2nd Qtr:  91.7%; Employment Rate 4th qtr.: 94.1% ; 
Median Earnings 2nd qtr.: $11,694 ;          
Credential: 78.4%  ;                      
Measurable Skills: 86.3% .</v>
      </c>
      <c r="C43" s="3" t="str">
        <f>IF(ISBLANK(Overall!AR52),"", Overall!AR52)</f>
        <v>Employment Rate 2nd Qtr:  88.9%;    Employment Rate 4th qtr.: 86.%; 
Median Earnings 2nd qtr.: $17,965; 
Credential: 86.7% ;                    
Measurable Skills: 100% .</v>
      </c>
      <c r="D43" s="3" t="str">
        <f>IF(ISBLANK(Overall!AS52),"", Overall!AS52)</f>
        <v>Employment Rate 2nd Qtr: 82%; Employment Rate 4th qtr.: 84.3% ;   
Median Earnings 2nd qtr.: $6,709 ; 
Credential: 72.3%  ;                     
Measurable Skills: 50.9% .</v>
      </c>
      <c r="E43" s="3" t="e">
        <f>IF(ISBLANK(Overall!#REF!),"", Overall!#REF!)</f>
        <v>#REF!</v>
      </c>
      <c r="F43" s="3" t="e">
        <f>IF(ISBLANK(Overall!#REF!),"", Overall!#REF!)</f>
        <v>#REF!</v>
      </c>
    </row>
    <row r="44" spans="1:6" x14ac:dyDescent="0.25">
      <c r="A44" s="21" t="str">
        <f>Overall!A47</f>
        <v>Eligible Persons</v>
      </c>
      <c r="B44" s="3" t="str">
        <f>IF(ISBLANK(Overall!AQ53),"", Overall!AQ53)</f>
        <v/>
      </c>
      <c r="C44" s="3" t="str">
        <f>IF(ISBLANK(Overall!AR53),"", Overall!AR53)</f>
        <v/>
      </c>
      <c r="D44" s="3" t="str">
        <f>IF(ISBLANK(Overall!AS53),"", Overall!AS53)</f>
        <v/>
      </c>
      <c r="E44" s="3" t="e">
        <f>IF(ISBLANK(Overall!#REF!),"", Overall!#REF!)</f>
        <v>#REF!</v>
      </c>
      <c r="F44" s="3" t="e">
        <f>IF(ISBLANK(Overall!#REF!),"", Overall!#REF!)</f>
        <v>#REF!</v>
      </c>
    </row>
    <row r="45" spans="1:6" x14ac:dyDescent="0.25">
      <c r="A45" s="21" t="str">
        <f>Overall!A48</f>
        <v># Persons Served</v>
      </c>
      <c r="B45" s="3" t="str">
        <f>IF(ISBLANK(Overall!AQ54),"", Overall!AQ54)</f>
        <v/>
      </c>
      <c r="C45" s="3" t="str">
        <f>IF(ISBLANK(Overall!AR54),"", Overall!AR54)</f>
        <v/>
      </c>
      <c r="D45" s="3" t="str">
        <f>IF(ISBLANK(Overall!AS54),"", Overall!AS54)</f>
        <v/>
      </c>
      <c r="E45" s="3" t="e">
        <f>IF(ISBLANK(Overall!#REF!),"", Overall!#REF!)</f>
        <v>#REF!</v>
      </c>
      <c r="F45" s="3" t="e">
        <f>IF(ISBLANK(Overall!#REF!),"", Overall!#REF!)</f>
        <v>#REF!</v>
      </c>
    </row>
    <row r="46" spans="1:6" x14ac:dyDescent="0.25">
      <c r="A46" s="21" t="str">
        <f>Overall!A49</f>
        <v># People on Waiting List</v>
      </c>
      <c r="B46" s="3" t="str">
        <f>IF(ISBLANK(Overall!AQ55),"", Overall!AQ55)</f>
        <v/>
      </c>
      <c r="C46" s="3" t="str">
        <f>IF(ISBLANK(Overall!AR55),"", Overall!AR55)</f>
        <v/>
      </c>
      <c r="D46" s="3" t="str">
        <f>IF(ISBLANK(Overall!AS55),"", Overall!AS55)</f>
        <v/>
      </c>
      <c r="E46" s="3" t="e">
        <f>IF(ISBLANK(Overall!#REF!),"", Overall!#REF!)</f>
        <v>#REF!</v>
      </c>
      <c r="F46" s="3" t="e">
        <f>IF(ISBLANK(Overall!#REF!),"", Overall!#REF!)</f>
        <v>#REF!</v>
      </c>
    </row>
    <row r="47" spans="1:6" x14ac:dyDescent="0.25">
      <c r="A47" s="21">
        <f>Overall!A50</f>
        <v>0</v>
      </c>
      <c r="B47" s="3" t="e">
        <f>IF(ISBLANK(Overall!#REF!),"", Overall!#REF!)</f>
        <v>#REF!</v>
      </c>
      <c r="C47" s="3" t="e">
        <f>IF(ISBLANK(Overall!#REF!),"", Overall!#REF!)</f>
        <v>#REF!</v>
      </c>
      <c r="D47" s="3" t="e">
        <f>IF(ISBLANK(Overall!#REF!),"", Overall!#REF!)</f>
        <v>#REF!</v>
      </c>
      <c r="E47" s="3" t="e">
        <f>IF(ISBLANK(Overall!#REF!),"", Overall!#REF!)</f>
        <v>#REF!</v>
      </c>
      <c r="F47" s="3" t="e">
        <f>IF(ISBLANK(Overall!#REF!),"", Overall!#REF!)</f>
        <v>#REF!</v>
      </c>
    </row>
    <row r="48" spans="1:6" x14ac:dyDescent="0.25">
      <c r="A48" s="21" t="str">
        <f>Overall!A51</f>
        <v>Performance Measures</v>
      </c>
      <c r="B48" s="3" t="e">
        <f>IF(ISBLANK(Overall!#REF!),"", Overall!#REF!)</f>
        <v>#REF!</v>
      </c>
      <c r="C48" s="3" t="e">
        <f>IF(ISBLANK(Overall!#REF!),"", Overall!#REF!)</f>
        <v>#REF!</v>
      </c>
      <c r="D48" s="3" t="e">
        <f>IF(ISBLANK(Overall!#REF!),"", Overall!#REF!)</f>
        <v>#REF!</v>
      </c>
      <c r="E48" s="3" t="e">
        <f>IF(ISBLANK(Overall!#REF!),"", Overall!#REF!)</f>
        <v>#REF!</v>
      </c>
      <c r="F48" s="3" t="e">
        <f>IF(ISBLANK(Overall!#REF!),"", Overall!#REF!)</f>
        <v>#REF!</v>
      </c>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sheetData>
  <pageMargins left="0.25" right="0.25" top="0.75" bottom="0.75" header="0.3" footer="0.3"/>
  <pageSetup fitToWidth="0" orientation="landscape"/>
  <headerFooter>
    <oddHeader>&amp;CPennyrile Area Development District
Workforce Investment and Opportunity Act Funds
FY 2017</oddHead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24"/>
  <sheetViews>
    <sheetView workbookViewId="0">
      <selection activeCell="C9" sqref="C9"/>
    </sheetView>
  </sheetViews>
  <sheetFormatPr defaultColWidth="8.85546875" defaultRowHeight="15" x14ac:dyDescent="0.25"/>
  <cols>
    <col min="1" max="1" width="39.42578125" bestFit="1" customWidth="1"/>
    <col min="2" max="2" width="2.42578125" customWidth="1"/>
    <col min="3" max="3" width="14.28515625" bestFit="1" customWidth="1"/>
    <col min="4" max="4" width="2.42578125" customWidth="1"/>
    <col min="5" max="5" width="63.28515625" bestFit="1" customWidth="1"/>
    <col min="9" max="9" width="12.28515625" bestFit="1" customWidth="1"/>
    <col min="11" max="11" width="7.28515625" customWidth="1"/>
  </cols>
  <sheetData>
    <row r="1" spans="1:5" x14ac:dyDescent="0.25">
      <c r="A1" s="98" t="s">
        <v>40</v>
      </c>
      <c r="B1" s="98"/>
      <c r="C1" s="98"/>
      <c r="D1" s="98"/>
      <c r="E1" s="98"/>
    </row>
    <row r="3" spans="1:5" x14ac:dyDescent="0.25">
      <c r="A3" s="12" t="s">
        <v>210</v>
      </c>
      <c r="B3" s="12"/>
      <c r="C3" s="76"/>
      <c r="D3" s="10"/>
    </row>
    <row r="5" spans="1:5" x14ac:dyDescent="0.25">
      <c r="A5" s="12" t="s">
        <v>17</v>
      </c>
      <c r="B5" s="12"/>
      <c r="C5" s="12" t="s">
        <v>21</v>
      </c>
      <c r="D5" s="12"/>
      <c r="E5" s="12" t="s">
        <v>19</v>
      </c>
    </row>
    <row r="6" spans="1:5" x14ac:dyDescent="0.25">
      <c r="A6" s="7" t="s">
        <v>37</v>
      </c>
      <c r="B6" s="14"/>
      <c r="C6" s="77">
        <v>1967</v>
      </c>
      <c r="D6" s="17"/>
      <c r="E6" s="7" t="s">
        <v>20</v>
      </c>
    </row>
    <row r="7" spans="1:5" x14ac:dyDescent="0.25">
      <c r="A7" s="7" t="s">
        <v>38</v>
      </c>
      <c r="B7" s="15"/>
      <c r="C7" s="77">
        <v>4617</v>
      </c>
      <c r="D7" s="18"/>
      <c r="E7" s="7" t="s">
        <v>20</v>
      </c>
    </row>
    <row r="8" spans="1:5" x14ac:dyDescent="0.25">
      <c r="A8" s="7" t="s">
        <v>18</v>
      </c>
      <c r="B8" s="15"/>
      <c r="C8" s="77">
        <v>79827</v>
      </c>
      <c r="D8" s="18"/>
      <c r="E8" s="7" t="s">
        <v>20</v>
      </c>
    </row>
    <row r="9" spans="1:5" x14ac:dyDescent="0.25">
      <c r="A9" s="7" t="s">
        <v>16</v>
      </c>
      <c r="B9" s="14"/>
      <c r="C9" s="77">
        <v>4694</v>
      </c>
      <c r="D9" s="17"/>
      <c r="E9" s="7" t="s">
        <v>20</v>
      </c>
    </row>
    <row r="10" spans="1:5" x14ac:dyDescent="0.25">
      <c r="A10" s="7" t="s">
        <v>39</v>
      </c>
      <c r="B10" s="15"/>
      <c r="C10" s="77">
        <v>0</v>
      </c>
      <c r="D10" s="18"/>
      <c r="E10" s="7" t="s">
        <v>20</v>
      </c>
    </row>
    <row r="11" spans="1:5" x14ac:dyDescent="0.25">
      <c r="A11" s="7" t="s">
        <v>41</v>
      </c>
      <c r="B11" s="14"/>
      <c r="C11" s="77">
        <v>-474</v>
      </c>
      <c r="D11" s="17"/>
      <c r="E11" s="7" t="s">
        <v>20</v>
      </c>
    </row>
    <row r="12" spans="1:5" x14ac:dyDescent="0.25">
      <c r="A12" s="7" t="s">
        <v>42</v>
      </c>
      <c r="B12" s="15"/>
      <c r="C12" s="77">
        <v>-73046</v>
      </c>
      <c r="D12" s="18"/>
      <c r="E12" s="7" t="s">
        <v>20</v>
      </c>
    </row>
    <row r="13" spans="1:5" x14ac:dyDescent="0.25">
      <c r="A13" s="7" t="s">
        <v>43</v>
      </c>
      <c r="B13" s="15"/>
      <c r="C13" s="77">
        <v>6705</v>
      </c>
      <c r="D13" s="18"/>
      <c r="E13" s="7" t="s">
        <v>20</v>
      </c>
    </row>
    <row r="14" spans="1:5" x14ac:dyDescent="0.25">
      <c r="A14" s="7" t="s">
        <v>167</v>
      </c>
      <c r="B14" s="15"/>
      <c r="C14" s="77">
        <v>0</v>
      </c>
      <c r="D14" s="18"/>
      <c r="E14" s="7" t="s">
        <v>20</v>
      </c>
    </row>
    <row r="15" spans="1:5" x14ac:dyDescent="0.25">
      <c r="A15" s="7" t="s">
        <v>168</v>
      </c>
      <c r="B15" s="15"/>
      <c r="C15" s="77">
        <v>23400</v>
      </c>
      <c r="D15" s="18"/>
      <c r="E15" s="7" t="s">
        <v>20</v>
      </c>
    </row>
    <row r="16" spans="1:5" x14ac:dyDescent="0.25">
      <c r="A16" s="99" t="s">
        <v>22</v>
      </c>
      <c r="B16" s="15"/>
      <c r="C16" s="77">
        <f>403808+813481+49031+365-16593</f>
        <v>1250092</v>
      </c>
      <c r="D16" s="18"/>
      <c r="E16" s="97" t="s">
        <v>166</v>
      </c>
    </row>
    <row r="17" spans="1:9" x14ac:dyDescent="0.25">
      <c r="A17" s="99"/>
      <c r="B17" s="15"/>
      <c r="C17" s="77">
        <f>200736-31930</f>
        <v>168806</v>
      </c>
      <c r="D17" s="18"/>
      <c r="E17" s="97"/>
    </row>
    <row r="18" spans="1:9" ht="45" x14ac:dyDescent="0.25">
      <c r="A18" s="7"/>
      <c r="B18" s="16"/>
      <c r="C18" s="78">
        <v>479042</v>
      </c>
      <c r="D18" s="19"/>
      <c r="E18" s="3" t="s">
        <v>36</v>
      </c>
    </row>
    <row r="19" spans="1:9" ht="15.75" thickBot="1" x14ac:dyDescent="0.3">
      <c r="C19" s="79">
        <f>SUM(C6:C18)</f>
        <v>1945630</v>
      </c>
      <c r="D19" s="13"/>
    </row>
    <row r="20" spans="1:9" ht="15.75" thickTop="1" x14ac:dyDescent="0.25">
      <c r="I20" s="59"/>
    </row>
    <row r="23" spans="1:9" x14ac:dyDescent="0.25">
      <c r="C23" s="80"/>
    </row>
    <row r="24" spans="1:9" x14ac:dyDescent="0.25">
      <c r="C24" s="80"/>
    </row>
  </sheetData>
  <mergeCells count="3">
    <mergeCell ref="E16:E17"/>
    <mergeCell ref="A1:E1"/>
    <mergeCell ref="A16:A17"/>
  </mergeCells>
  <pageMargins left="0.7" right="0.7" top="0.75" bottom="0.75" header="0.3" footer="0.3"/>
  <pageSetup scale="57" fitToHeight="0" orientation="landscape"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39"/>
  <sheetViews>
    <sheetView topLeftCell="A6" zoomScaleNormal="100" workbookViewId="0">
      <selection activeCell="H30" sqref="H30"/>
    </sheetView>
  </sheetViews>
  <sheetFormatPr defaultRowHeight="15" x14ac:dyDescent="0.25"/>
  <cols>
    <col min="1" max="1" width="12.140625" bestFit="1" customWidth="1"/>
  </cols>
  <sheetData>
    <row r="1" spans="1:10" ht="18.75" x14ac:dyDescent="0.3">
      <c r="A1" s="100" t="s">
        <v>40</v>
      </c>
      <c r="B1" s="100"/>
      <c r="C1" s="100"/>
      <c r="D1" s="100"/>
      <c r="E1" s="100"/>
      <c r="F1" s="100"/>
      <c r="G1" s="100"/>
      <c r="H1" s="100"/>
      <c r="I1" s="100"/>
      <c r="J1" s="100"/>
    </row>
    <row r="2" spans="1:10" ht="18.75" x14ac:dyDescent="0.3">
      <c r="A2" s="100" t="s">
        <v>54</v>
      </c>
      <c r="B2" s="100"/>
      <c r="C2" s="100"/>
      <c r="D2" s="100"/>
      <c r="E2" s="100"/>
      <c r="F2" s="100"/>
      <c r="G2" s="100"/>
      <c r="H2" s="100"/>
      <c r="I2" s="100"/>
      <c r="J2" s="100"/>
    </row>
    <row r="4" spans="1:10" x14ac:dyDescent="0.25">
      <c r="A4" t="s">
        <v>127</v>
      </c>
      <c r="B4" t="s">
        <v>128</v>
      </c>
    </row>
    <row r="5" spans="1:10" x14ac:dyDescent="0.25">
      <c r="A5" t="s">
        <v>129</v>
      </c>
      <c r="B5" t="s">
        <v>130</v>
      </c>
    </row>
    <row r="6" spans="1:10" x14ac:dyDescent="0.25">
      <c r="A6" t="s">
        <v>131</v>
      </c>
      <c r="B6" t="s">
        <v>132</v>
      </c>
    </row>
    <row r="7" spans="1:10" x14ac:dyDescent="0.25">
      <c r="A7" t="s">
        <v>55</v>
      </c>
      <c r="B7" t="s">
        <v>56</v>
      </c>
    </row>
    <row r="8" spans="1:10" x14ac:dyDescent="0.25">
      <c r="A8" t="s">
        <v>133</v>
      </c>
      <c r="B8" t="s">
        <v>134</v>
      </c>
    </row>
    <row r="9" spans="1:10" x14ac:dyDescent="0.25">
      <c r="A9" t="s">
        <v>135</v>
      </c>
      <c r="B9" t="s">
        <v>136</v>
      </c>
    </row>
    <row r="10" spans="1:10" x14ac:dyDescent="0.25">
      <c r="A10" t="s">
        <v>137</v>
      </c>
      <c r="B10" t="s">
        <v>138</v>
      </c>
    </row>
    <row r="11" spans="1:10" x14ac:dyDescent="0.25">
      <c r="A11" t="s">
        <v>57</v>
      </c>
      <c r="B11" t="s">
        <v>58</v>
      </c>
    </row>
    <row r="12" spans="1:10" x14ac:dyDescent="0.25">
      <c r="A12" t="s">
        <v>139</v>
      </c>
      <c r="B12" t="s">
        <v>140</v>
      </c>
    </row>
    <row r="13" spans="1:10" x14ac:dyDescent="0.25">
      <c r="A13" t="s">
        <v>59</v>
      </c>
      <c r="B13" t="s">
        <v>60</v>
      </c>
    </row>
    <row r="14" spans="1:10" x14ac:dyDescent="0.25">
      <c r="A14" t="s">
        <v>141</v>
      </c>
      <c r="B14" t="s">
        <v>142</v>
      </c>
    </row>
    <row r="15" spans="1:10" x14ac:dyDescent="0.25">
      <c r="A15" t="s">
        <v>143</v>
      </c>
      <c r="B15" t="s">
        <v>144</v>
      </c>
    </row>
    <row r="16" spans="1:10" x14ac:dyDescent="0.25">
      <c r="A16" t="s">
        <v>145</v>
      </c>
      <c r="B16" t="s">
        <v>146</v>
      </c>
    </row>
    <row r="17" spans="1:2" x14ac:dyDescent="0.25">
      <c r="A17" t="s">
        <v>61</v>
      </c>
      <c r="B17" t="s">
        <v>62</v>
      </c>
    </row>
    <row r="18" spans="1:2" x14ac:dyDescent="0.25">
      <c r="A18" t="s">
        <v>63</v>
      </c>
      <c r="B18" t="s">
        <v>64</v>
      </c>
    </row>
    <row r="19" spans="1:2" x14ac:dyDescent="0.25">
      <c r="A19" t="s">
        <v>147</v>
      </c>
      <c r="B19" t="s">
        <v>148</v>
      </c>
    </row>
    <row r="20" spans="1:2" x14ac:dyDescent="0.25">
      <c r="A20" t="s">
        <v>65</v>
      </c>
      <c r="B20" t="s">
        <v>66</v>
      </c>
    </row>
    <row r="21" spans="1:2" x14ac:dyDescent="0.25">
      <c r="A21" t="s">
        <v>67</v>
      </c>
      <c r="B21" t="s">
        <v>68</v>
      </c>
    </row>
    <row r="22" spans="1:2" x14ac:dyDescent="0.25">
      <c r="A22" t="s">
        <v>69</v>
      </c>
      <c r="B22" t="s">
        <v>70</v>
      </c>
    </row>
    <row r="23" spans="1:2" x14ac:dyDescent="0.25">
      <c r="A23" t="s">
        <v>149</v>
      </c>
      <c r="B23" t="s">
        <v>150</v>
      </c>
    </row>
    <row r="24" spans="1:2" x14ac:dyDescent="0.25">
      <c r="A24" t="s">
        <v>71</v>
      </c>
      <c r="B24" t="s">
        <v>72</v>
      </c>
    </row>
    <row r="25" spans="1:2" x14ac:dyDescent="0.25">
      <c r="A25" t="s">
        <v>73</v>
      </c>
      <c r="B25" t="s">
        <v>74</v>
      </c>
    </row>
    <row r="26" spans="1:2" x14ac:dyDescent="0.25">
      <c r="A26" t="s">
        <v>151</v>
      </c>
      <c r="B26" t="s">
        <v>18</v>
      </c>
    </row>
    <row r="27" spans="1:2" x14ac:dyDescent="0.25">
      <c r="A27" t="s">
        <v>75</v>
      </c>
      <c r="B27" t="s">
        <v>76</v>
      </c>
    </row>
    <row r="28" spans="1:2" x14ac:dyDescent="0.25">
      <c r="A28" t="s">
        <v>77</v>
      </c>
      <c r="B28" t="s">
        <v>78</v>
      </c>
    </row>
    <row r="29" spans="1:2" x14ac:dyDescent="0.25">
      <c r="A29" t="s">
        <v>152</v>
      </c>
      <c r="B29" t="s">
        <v>153</v>
      </c>
    </row>
    <row r="30" spans="1:2" x14ac:dyDescent="0.25">
      <c r="A30" t="s">
        <v>79</v>
      </c>
      <c r="B30" t="s">
        <v>80</v>
      </c>
    </row>
    <row r="31" spans="1:2" x14ac:dyDescent="0.25">
      <c r="A31" t="s">
        <v>81</v>
      </c>
      <c r="B31" t="s">
        <v>45</v>
      </c>
    </row>
    <row r="32" spans="1:2" x14ac:dyDescent="0.25">
      <c r="A32" t="s">
        <v>82</v>
      </c>
      <c r="B32" t="s">
        <v>46</v>
      </c>
    </row>
    <row r="33" spans="1:2" x14ac:dyDescent="0.25">
      <c r="A33" t="s">
        <v>83</v>
      </c>
      <c r="B33" t="s">
        <v>84</v>
      </c>
    </row>
    <row r="34" spans="1:2" x14ac:dyDescent="0.25">
      <c r="A34" t="s">
        <v>85</v>
      </c>
      <c r="B34" t="s">
        <v>86</v>
      </c>
    </row>
    <row r="35" spans="1:2" x14ac:dyDescent="0.25">
      <c r="A35" t="s">
        <v>87</v>
      </c>
      <c r="B35" t="s">
        <v>88</v>
      </c>
    </row>
    <row r="36" spans="1:2" x14ac:dyDescent="0.25">
      <c r="A36" t="s">
        <v>89</v>
      </c>
      <c r="B36" t="s">
        <v>90</v>
      </c>
    </row>
    <row r="37" spans="1:2" x14ac:dyDescent="0.25">
      <c r="A37" t="s">
        <v>89</v>
      </c>
      <c r="B37" t="s">
        <v>91</v>
      </c>
    </row>
    <row r="38" spans="1:2" x14ac:dyDescent="0.25">
      <c r="A38" t="s">
        <v>92</v>
      </c>
      <c r="B38" t="s">
        <v>93</v>
      </c>
    </row>
    <row r="39" spans="1:2" x14ac:dyDescent="0.25">
      <c r="A39" t="s">
        <v>154</v>
      </c>
      <c r="B39" t="s">
        <v>155</v>
      </c>
    </row>
  </sheetData>
  <mergeCells count="2">
    <mergeCell ref="A1:J1"/>
    <mergeCell ref="A2:J2"/>
  </mergeCells>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Letter</vt:lpstr>
      <vt:lpstr>Overall</vt:lpstr>
      <vt:lpstr>Aging</vt:lpstr>
      <vt:lpstr>Workforce</vt:lpstr>
      <vt:lpstr>Carryover (Reserves)</vt:lpstr>
      <vt:lpstr>Glossary &amp; Acronym List</vt:lpstr>
      <vt:lpstr>'Glossary &amp; Acronym List'!Print_Area</vt:lpstr>
      <vt:lpstr>Overall!Print_Area</vt:lpstr>
      <vt:lpstr>Aging!Print_Titles</vt:lpstr>
      <vt:lpstr>Overall!Print_Titles</vt:lpstr>
      <vt:lpstr>Workforce!Print_Titles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dc:creator>
  <cp:lastModifiedBy>Stephen Culp</cp:lastModifiedBy>
  <cp:lastPrinted>2025-11-18T15:07:11Z</cp:lastPrinted>
  <dcterms:created xsi:type="dcterms:W3CDTF">2017-11-26T03:23:39Z</dcterms:created>
  <dcterms:modified xsi:type="dcterms:W3CDTF">2025-12-29T13:55:17Z</dcterms:modified>
</cp:coreProperties>
</file>